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esktop\Partition D\Mes documents\STATISTIQUES\FAILLITES\FRANCE 2025 T2\"/>
    </mc:Choice>
  </mc:AlternateContent>
  <xr:revisionPtr revIDLastSave="0" documentId="8_{8DA38A55-D746-4E04-A601-5295A3B153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HR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34" i="4" l="1"/>
  <c r="AK31" i="4"/>
  <c r="AK30" i="4"/>
  <c r="AK28" i="4"/>
  <c r="AK25" i="4"/>
  <c r="AK24" i="4"/>
  <c r="AK23" i="4"/>
  <c r="AK20" i="4"/>
  <c r="AK35" i="4" s="1"/>
  <c r="AK12" i="4"/>
  <c r="AI23" i="4"/>
  <c r="AJ23" i="4"/>
  <c r="AI24" i="4"/>
  <c r="AJ24" i="4"/>
  <c r="AI25" i="4"/>
  <c r="AJ25" i="4"/>
  <c r="AI28" i="4"/>
  <c r="AJ28" i="4"/>
  <c r="AI30" i="4"/>
  <c r="AJ30" i="4"/>
  <c r="AI31" i="4"/>
  <c r="AJ31" i="4"/>
  <c r="AI34" i="4"/>
  <c r="AJ34" i="4"/>
  <c r="AI20" i="4"/>
  <c r="AJ20" i="4"/>
  <c r="AI12" i="4"/>
  <c r="AJ12" i="4"/>
  <c r="AH23" i="4"/>
  <c r="AH24" i="4"/>
  <c r="AH25" i="4"/>
  <c r="AH28" i="4"/>
  <c r="AH30" i="4"/>
  <c r="AH31" i="4"/>
  <c r="AH34" i="4"/>
  <c r="AH20" i="4"/>
  <c r="AH12" i="4"/>
  <c r="AG22" i="4"/>
  <c r="AG23" i="4"/>
  <c r="AG24" i="4"/>
  <c r="AG25" i="4"/>
  <c r="AG28" i="4"/>
  <c r="AG30" i="4"/>
  <c r="AG31" i="4"/>
  <c r="AG34" i="4"/>
  <c r="AG20" i="4"/>
  <c r="AG12" i="4"/>
  <c r="AD25" i="4"/>
  <c r="AE25" i="4"/>
  <c r="AF25" i="4"/>
  <c r="AF34" i="4"/>
  <c r="AF31" i="4"/>
  <c r="AF30" i="4"/>
  <c r="AF28" i="4"/>
  <c r="AF24" i="4"/>
  <c r="AF23" i="4"/>
  <c r="AF22" i="4"/>
  <c r="AF20" i="4"/>
  <c r="AF12" i="4"/>
  <c r="AE34" i="4"/>
  <c r="AE31" i="4"/>
  <c r="AE30" i="4"/>
  <c r="AE28" i="4"/>
  <c r="AE24" i="4"/>
  <c r="AE23" i="4"/>
  <c r="AE22" i="4"/>
  <c r="AE20" i="4"/>
  <c r="AE12" i="4"/>
  <c r="AD34" i="4"/>
  <c r="AC34" i="4"/>
  <c r="AD31" i="4"/>
  <c r="AC31" i="4"/>
  <c r="AD30" i="4"/>
  <c r="AC30" i="4"/>
  <c r="AD28" i="4"/>
  <c r="AC28" i="4"/>
  <c r="AD24" i="4"/>
  <c r="AC24" i="4"/>
  <c r="AD23" i="4"/>
  <c r="AC23" i="4"/>
  <c r="AD22" i="4"/>
  <c r="AC22" i="4"/>
  <c r="AD20" i="4"/>
  <c r="AC20" i="4"/>
  <c r="AD12" i="4"/>
  <c r="AC12" i="4"/>
  <c r="AB34" i="4"/>
  <c r="AB31" i="4"/>
  <c r="AB30" i="4"/>
  <c r="AB28" i="4"/>
  <c r="AB24" i="4"/>
  <c r="AB23" i="4"/>
  <c r="AB22" i="4"/>
  <c r="AB20" i="4"/>
  <c r="AB12" i="4"/>
  <c r="AA34" i="4"/>
  <c r="AA31" i="4"/>
  <c r="AA30" i="4"/>
  <c r="AA28" i="4"/>
  <c r="AA24" i="4"/>
  <c r="AA23" i="4"/>
  <c r="AA22" i="4"/>
  <c r="AA20" i="4"/>
  <c r="AA12" i="4"/>
  <c r="Z34" i="4"/>
  <c r="Z31" i="4"/>
  <c r="Z30" i="4"/>
  <c r="Z28" i="4"/>
  <c r="Z24" i="4"/>
  <c r="Z23" i="4"/>
  <c r="Z22" i="4"/>
  <c r="Z20" i="4"/>
  <c r="Z12" i="4"/>
  <c r="AK27" i="4" l="1"/>
  <c r="AI27" i="4"/>
  <c r="AI35" i="4"/>
  <c r="AJ27" i="4"/>
  <c r="AJ35" i="4"/>
  <c r="AH35" i="4"/>
  <c r="AH27" i="4"/>
  <c r="AG27" i="4"/>
  <c r="AG35" i="4"/>
  <c r="AF27" i="4"/>
  <c r="AF35" i="4"/>
  <c r="AD35" i="4"/>
  <c r="AD27" i="4"/>
  <c r="AE27" i="4"/>
  <c r="AE35" i="4"/>
  <c r="Y34" i="4"/>
  <c r="Y31" i="4"/>
  <c r="Y30" i="4"/>
  <c r="Y28" i="4"/>
  <c r="Y24" i="4"/>
  <c r="Y23" i="4"/>
  <c r="Y22" i="4"/>
  <c r="Y20" i="4"/>
  <c r="AC35" i="4" s="1"/>
  <c r="Y12" i="4"/>
  <c r="AC27" i="4" s="1"/>
  <c r="X34" i="4"/>
  <c r="X31" i="4"/>
  <c r="X30" i="4"/>
  <c r="X28" i="4"/>
  <c r="X24" i="4"/>
  <c r="X23" i="4"/>
  <c r="X22" i="4"/>
  <c r="X20" i="4"/>
  <c r="AB35" i="4" s="1"/>
  <c r="X12" i="4"/>
  <c r="AB27" i="4" s="1"/>
  <c r="W34" i="4"/>
  <c r="W31" i="4"/>
  <c r="W30" i="4"/>
  <c r="W28" i="4"/>
  <c r="W24" i="4"/>
  <c r="W23" i="4"/>
  <c r="W22" i="4"/>
  <c r="W20" i="4"/>
  <c r="AA35" i="4" s="1"/>
  <c r="W12" i="4"/>
  <c r="AA27" i="4" s="1"/>
  <c r="V22" i="4"/>
  <c r="V34" i="4"/>
  <c r="V31" i="4"/>
  <c r="V30" i="4"/>
  <c r="V28" i="4"/>
  <c r="V24" i="4"/>
  <c r="V23" i="4"/>
  <c r="V20" i="4"/>
  <c r="Z35" i="4" s="1"/>
  <c r="V12" i="4"/>
  <c r="Z27" i="4" s="1"/>
  <c r="U34" i="4" l="1"/>
  <c r="U31" i="4"/>
  <c r="U30" i="4"/>
  <c r="U28" i="4"/>
  <c r="U24" i="4"/>
  <c r="U23" i="4"/>
  <c r="U20" i="4"/>
  <c r="Y35" i="4" s="1"/>
  <c r="U12" i="4"/>
  <c r="Y27" i="4" s="1"/>
  <c r="T34" i="4"/>
  <c r="T31" i="4"/>
  <c r="T30" i="4"/>
  <c r="T28" i="4"/>
  <c r="T24" i="4"/>
  <c r="T23" i="4"/>
  <c r="T20" i="4"/>
  <c r="X35" i="4" s="1"/>
  <c r="T12" i="4"/>
  <c r="X27" i="4" s="1"/>
  <c r="S34" i="4" l="1"/>
  <c r="R34" i="4"/>
  <c r="Q34" i="4"/>
  <c r="P34" i="4"/>
  <c r="O34" i="4"/>
  <c r="N34" i="4"/>
  <c r="M34" i="4"/>
  <c r="L34" i="4"/>
  <c r="K34" i="4"/>
  <c r="J34" i="4"/>
  <c r="I34" i="4"/>
  <c r="H34" i="4"/>
  <c r="G34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H23" i="4"/>
  <c r="I23" i="4"/>
  <c r="J23" i="4"/>
  <c r="K23" i="4"/>
  <c r="L23" i="4"/>
  <c r="M23" i="4"/>
  <c r="N23" i="4"/>
  <c r="O23" i="4"/>
  <c r="P23" i="4"/>
  <c r="Q23" i="4"/>
  <c r="R23" i="4"/>
  <c r="S23" i="4"/>
  <c r="G23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T35" i="4" s="1"/>
  <c r="Q20" i="4"/>
  <c r="U35" i="4" s="1"/>
  <c r="R20" i="4"/>
  <c r="S20" i="4"/>
  <c r="C20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T27" i="4" s="1"/>
  <c r="Q12" i="4"/>
  <c r="U27" i="4" s="1"/>
  <c r="R12" i="4"/>
  <c r="S12" i="4"/>
  <c r="C12" i="4"/>
  <c r="L35" i="4" l="1"/>
  <c r="L27" i="4"/>
  <c r="M35" i="4"/>
  <c r="K27" i="4"/>
  <c r="G35" i="4"/>
  <c r="J27" i="4"/>
  <c r="K35" i="4"/>
  <c r="I27" i="4"/>
  <c r="J35" i="4"/>
  <c r="S27" i="4"/>
  <c r="W27" i="4"/>
  <c r="S35" i="4"/>
  <c r="W35" i="4"/>
  <c r="R35" i="4"/>
  <c r="V35" i="4"/>
  <c r="I35" i="4"/>
  <c r="H27" i="4"/>
  <c r="H35" i="4"/>
  <c r="R27" i="4"/>
  <c r="V27" i="4"/>
  <c r="G27" i="4"/>
  <c r="O35" i="4"/>
  <c r="O27" i="4"/>
  <c r="N27" i="4"/>
  <c r="M27" i="4"/>
  <c r="N35" i="4"/>
  <c r="P35" i="4"/>
  <c r="Q35" i="4"/>
  <c r="Q27" i="4"/>
  <c r="P27" i="4"/>
</calcChain>
</file>

<file path=xl/sharedStrings.xml><?xml version="1.0" encoding="utf-8"?>
<sst xmlns="http://schemas.openxmlformats.org/spreadsheetml/2006/main" count="114" uniqueCount="66">
  <si>
    <t>Libellé NAF entreprise</t>
  </si>
  <si>
    <t>2017 T1</t>
  </si>
  <si>
    <t>2017 T2</t>
  </si>
  <si>
    <t>2017 T3</t>
  </si>
  <si>
    <t>2017 T4</t>
  </si>
  <si>
    <t>2018 T1</t>
  </si>
  <si>
    <t>2018 T2</t>
  </si>
  <si>
    <t>2018 T3</t>
  </si>
  <si>
    <t>2018 T4</t>
  </si>
  <si>
    <t>2019 T1</t>
  </si>
  <si>
    <t>2019 T2</t>
  </si>
  <si>
    <t>2019 T3</t>
  </si>
  <si>
    <t>2019 T4</t>
  </si>
  <si>
    <t>2020 T1</t>
  </si>
  <si>
    <t>2020 T2</t>
  </si>
  <si>
    <t>2020 T3</t>
  </si>
  <si>
    <t>2020 T4</t>
  </si>
  <si>
    <t>2021 T1</t>
  </si>
  <si>
    <t>5510Z</t>
  </si>
  <si>
    <t>Hôtels et hébergement similaire</t>
  </si>
  <si>
    <t>5520Z</t>
  </si>
  <si>
    <t>Hébergement touristique et autre hébergement de courte durée</t>
  </si>
  <si>
    <t>5530Z</t>
  </si>
  <si>
    <t>Terrains de camping et parcs pour caravanes ou véhicules de loisirs</t>
  </si>
  <si>
    <t>5590Z</t>
  </si>
  <si>
    <t>Autres hébergements</t>
  </si>
  <si>
    <t>5610A</t>
  </si>
  <si>
    <t>Restauration traditionnelle</t>
  </si>
  <si>
    <t>5610B</t>
  </si>
  <si>
    <t>Cafétérias et autres libres-services</t>
  </si>
  <si>
    <t>5610C</t>
  </si>
  <si>
    <t>Restauration de type rapide</t>
  </si>
  <si>
    <t>5621Z</t>
  </si>
  <si>
    <t>Services des traiteurs</t>
  </si>
  <si>
    <t>5629A</t>
  </si>
  <si>
    <t>Restauration collective sous contrat</t>
  </si>
  <si>
    <t>5629B</t>
  </si>
  <si>
    <t>Autres services de restauration n.c.a.</t>
  </si>
  <si>
    <t>5630Z</t>
  </si>
  <si>
    <t>Débits de boissons</t>
  </si>
  <si>
    <t xml:space="preserve"> NAF</t>
  </si>
  <si>
    <t>Ensemble Hebergement</t>
  </si>
  <si>
    <t>Ensemble Restauration</t>
  </si>
  <si>
    <t>ouvertures de sauvegardes, redressements judiciares ou liquidations judiciaires directes</t>
  </si>
  <si>
    <t>secteur CHR</t>
  </si>
  <si>
    <t>Source : Société altares</t>
  </si>
  <si>
    <t>2021 T2</t>
  </si>
  <si>
    <t>2021 T3</t>
  </si>
  <si>
    <t>2021 T4</t>
  </si>
  <si>
    <t>2022 T1</t>
  </si>
  <si>
    <t>2022 T2</t>
  </si>
  <si>
    <t>2022 T3</t>
  </si>
  <si>
    <t>2022 T4</t>
  </si>
  <si>
    <t>2023 T1</t>
  </si>
  <si>
    <t>2023 T2</t>
  </si>
  <si>
    <t>2023 T4</t>
  </si>
  <si>
    <t>2023 T3</t>
  </si>
  <si>
    <t>2024 T1</t>
  </si>
  <si>
    <t>2024 T3</t>
  </si>
  <si>
    <t>2024 T4</t>
  </si>
  <si>
    <t>2025 T1</t>
  </si>
  <si>
    <t>2025 T2</t>
  </si>
  <si>
    <t xml:space="preserve">2025 T2 </t>
  </si>
  <si>
    <t xml:space="preserve">2024 T2 </t>
  </si>
  <si>
    <t xml:space="preserve">2025 T3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</si>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</sst>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</font>
    <font>
      <sz val="9"/>
      <color rgb="FFC0000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4" fillId="3" borderId="0" xfId="1" applyNumberFormat="1" applyFont="1" applyFill="1" applyAlignment="1">
      <alignment horizontal="center" vertical="center"/>
    </xf>
    <xf numFmtId="0" fontId="8" fillId="4" borderId="0" xfId="0" applyFont="1" applyFill="1"/>
    <xf numFmtId="164" fontId="4" fillId="0" borderId="0" xfId="1" applyNumberFormat="1" applyFont="1" applyFill="1" applyBorder="1" applyAlignment="1">
      <alignment horizontal="center" vertical="center"/>
    </xf>
    <xf numFmtId="164" fontId="7" fillId="0" borderId="0" xfId="1" applyNumberFormat="1" applyFont="1" applyBorder="1" applyAlignment="1">
      <alignment horizontal="center" vertical="center"/>
    </xf>
    <xf numFmtId="164" fontId="4" fillId="0" borderId="4" xfId="1" applyNumberFormat="1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/>
    </xf>
    <xf numFmtId="164" fontId="7" fillId="5" borderId="0" xfId="1" applyNumberFormat="1" applyFont="1" applyFill="1" applyBorder="1" applyAlignment="1">
      <alignment horizontal="center" vertical="center"/>
    </xf>
    <xf numFmtId="164" fontId="4" fillId="5" borderId="0" xfId="1" applyNumberFormat="1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/>
    <xf numFmtId="0" fontId="4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4" borderId="0" xfId="2" applyFont="1" applyFill="1" applyAlignment="1">
      <alignment horizontal="center"/>
    </xf>
    <xf numFmtId="0" fontId="9" fillId="4" borderId="0" xfId="2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164" fontId="4" fillId="4" borderId="0" xfId="1" applyNumberFormat="1" applyFont="1" applyFill="1" applyBorder="1" applyAlignment="1">
      <alignment horizontal="center" vertical="center"/>
    </xf>
    <xf numFmtId="164" fontId="4" fillId="4" borderId="0" xfId="1" applyNumberFormat="1" applyFont="1" applyFill="1" applyAlignment="1">
      <alignment horizontal="center" vertical="center"/>
    </xf>
    <xf numFmtId="164" fontId="6" fillId="4" borderId="0" xfId="1" applyNumberFormat="1" applyFont="1" applyFill="1" applyAlignment="1">
      <alignment horizontal="center" vertical="center"/>
    </xf>
  </cellXfs>
  <cellStyles count="3">
    <cellStyle name="Normal" xfId="0" builtinId="0"/>
    <cellStyle name="Normal_Feuil1" xfId="2" xr:uid="{00000000-0005-0000-0000-000001000000}"/>
    <cellStyle name="Pourcentage" xfId="1" builtinId="5"/>
  </cellStyles>
  <dxfs count="3"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6350</xdr:colOff>
      <xdr:row>0</xdr:row>
      <xdr:rowOff>44450</xdr:rowOff>
    </xdr:from>
    <xdr:to>
      <xdr:col>35</xdr:col>
      <xdr:colOff>82550</xdr:colOff>
      <xdr:row>4</xdr:row>
      <xdr:rowOff>92075</xdr:rowOff>
    </xdr:to>
    <xdr:pic>
      <xdr:nvPicPr>
        <xdr:cNvPr id="2" name="Image 1" descr="Logo-altares-positif">
          <a:extLst>
            <a:ext uri="{FF2B5EF4-FFF2-40B4-BE49-F238E27FC236}">
              <a16:creationId xmlns:a16="http://schemas.microsoft.com/office/drawing/2014/main" id="{C5316593-407C-4C58-9038-654A6128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5350" y="44450"/>
          <a:ext cx="1352550" cy="78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7"/>
  <sheetViews>
    <sheetView tabSelected="1" workbookViewId="0">
      <pane xSplit="2" ySplit="7" topLeftCell="S8" activePane="bottomRight" state="frozen"/>
      <selection pane="topRight" activeCell="C1" sqref="C1"/>
      <selection pane="bottomLeft" activeCell="A8" sqref="A8"/>
      <selection pane="bottomRight" activeCell="G19" sqref="G19:AF19"/>
    </sheetView>
  </sheetViews>
  <sheetFormatPr baseColWidth="10" defaultRowHeight="14.5" x14ac:dyDescent="0.35"/>
  <cols>
    <col min="1" max="1" width="4.453125" bestFit="1" customWidth="1"/>
    <col min="2" max="2" width="41" bestFit="1" customWidth="1"/>
    <col min="3" max="32" width="6.1796875" bestFit="1" customWidth="1"/>
    <col min="33" max="34" width="6.08984375" style="1" bestFit="1" customWidth="1"/>
    <col min="35" max="37" width="6.08984375" style="18" bestFit="1" customWidth="1"/>
  </cols>
  <sheetData>
    <row r="1" spans="1:37" x14ac:dyDescent="0.35">
      <c r="A1" s="5" t="s">
        <v>43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20"/>
      <c r="AH1" s="20"/>
      <c r="AI1" s="21"/>
      <c r="AJ1" s="21"/>
      <c r="AK1" s="21"/>
    </row>
    <row r="2" spans="1:37" x14ac:dyDescent="0.35">
      <c r="A2" s="5" t="s">
        <v>44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20"/>
      <c r="AH2" s="20"/>
      <c r="AI2" s="21"/>
      <c r="AJ2" s="21"/>
      <c r="AK2" s="21"/>
    </row>
    <row r="3" spans="1:37" x14ac:dyDescent="0.35">
      <c r="A3" s="5"/>
      <c r="B3" s="22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20"/>
      <c r="AH3" s="20"/>
      <c r="AI3" s="21"/>
      <c r="AJ3" s="21"/>
      <c r="AK3" s="21"/>
    </row>
    <row r="4" spans="1:37" x14ac:dyDescent="0.35">
      <c r="A4" s="5" t="s">
        <v>45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20"/>
      <c r="AH4" s="23"/>
      <c r="AI4" s="21"/>
      <c r="AJ4" s="21"/>
      <c r="AK4" s="21"/>
    </row>
    <row r="5" spans="1:37" x14ac:dyDescent="0.3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20"/>
      <c r="AH5" s="20"/>
      <c r="AI5" s="21"/>
      <c r="AJ5" s="21"/>
      <c r="AK5" s="21"/>
    </row>
    <row r="6" spans="1:37" x14ac:dyDescent="0.3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20"/>
      <c r="AH6" s="20"/>
      <c r="AI6" s="21"/>
      <c r="AJ6" s="21"/>
      <c r="AK6" s="21"/>
    </row>
    <row r="7" spans="1:37" ht="19" customHeight="1" x14ac:dyDescent="0.35">
      <c r="A7" s="13" t="s">
        <v>40</v>
      </c>
      <c r="B7" s="14" t="s">
        <v>0</v>
      </c>
      <c r="C7" s="12" t="s">
        <v>1</v>
      </c>
      <c r="D7" s="15" t="s">
        <v>2</v>
      </c>
      <c r="E7" s="13" t="s">
        <v>3</v>
      </c>
      <c r="F7" s="14" t="s">
        <v>4</v>
      </c>
      <c r="G7" s="12" t="s">
        <v>5</v>
      </c>
      <c r="H7" s="15" t="s">
        <v>6</v>
      </c>
      <c r="I7" s="13" t="s">
        <v>7</v>
      </c>
      <c r="J7" s="14" t="s">
        <v>8</v>
      </c>
      <c r="K7" s="12" t="s">
        <v>9</v>
      </c>
      <c r="L7" s="15" t="s">
        <v>10</v>
      </c>
      <c r="M7" s="13" t="s">
        <v>11</v>
      </c>
      <c r="N7" s="14" t="s">
        <v>12</v>
      </c>
      <c r="O7" s="12" t="s">
        <v>13</v>
      </c>
      <c r="P7" s="15" t="s">
        <v>14</v>
      </c>
      <c r="Q7" s="13" t="s">
        <v>15</v>
      </c>
      <c r="R7" s="14" t="s">
        <v>16</v>
      </c>
      <c r="S7" s="12" t="s">
        <v>17</v>
      </c>
      <c r="T7" s="12" t="s">
        <v>46</v>
      </c>
      <c r="U7" s="12" t="s">
        <v>47</v>
      </c>
      <c r="V7" s="12" t="s">
        <v>48</v>
      </c>
      <c r="W7" s="12" t="s">
        <v>49</v>
      </c>
      <c r="X7" s="12" t="s">
        <v>50</v>
      </c>
      <c r="Y7" s="12" t="s">
        <v>51</v>
      </c>
      <c r="Z7" s="12" t="s">
        <v>52</v>
      </c>
      <c r="AA7" s="12" t="s">
        <v>53</v>
      </c>
      <c r="AB7" s="12" t="s">
        <v>54</v>
      </c>
      <c r="AC7" s="12" t="s">
        <v>56</v>
      </c>
      <c r="AD7" s="12" t="s">
        <v>55</v>
      </c>
      <c r="AE7" s="12" t="s">
        <v>57</v>
      </c>
      <c r="AF7" s="12" t="s">
        <v>63</v>
      </c>
      <c r="AG7" s="12" t="s">
        <v>58</v>
      </c>
      <c r="AH7" s="12" t="s">
        <v>59</v>
      </c>
      <c r="AI7" s="12" t="s">
        <v>60</v>
      </c>
      <c r="AJ7" s="12" t="s">
        <v>62</v>
      </c>
      <c r="AK7" s="12" t="s">
        <v>64</v>
      </c>
    </row>
    <row r="8" spans="1:37" s="16" customFormat="1" x14ac:dyDescent="0.35">
      <c r="A8" s="24" t="s">
        <v>18</v>
      </c>
      <c r="B8" s="24" t="s">
        <v>19</v>
      </c>
      <c r="C8" s="20">
        <v>107</v>
      </c>
      <c r="D8" s="20">
        <v>95</v>
      </c>
      <c r="E8" s="20">
        <v>62</v>
      </c>
      <c r="F8" s="20">
        <v>188</v>
      </c>
      <c r="G8" s="20">
        <v>94</v>
      </c>
      <c r="H8" s="20">
        <v>72</v>
      </c>
      <c r="I8" s="20">
        <v>61</v>
      </c>
      <c r="J8" s="20">
        <v>94</v>
      </c>
      <c r="K8" s="20">
        <v>89</v>
      </c>
      <c r="L8" s="20">
        <v>77</v>
      </c>
      <c r="M8" s="20">
        <v>48</v>
      </c>
      <c r="N8" s="20">
        <v>72</v>
      </c>
      <c r="O8" s="20">
        <v>72</v>
      </c>
      <c r="P8" s="20">
        <v>45</v>
      </c>
      <c r="Q8" s="20">
        <v>49</v>
      </c>
      <c r="R8" s="20">
        <v>46</v>
      </c>
      <c r="S8" s="20">
        <v>41</v>
      </c>
      <c r="T8" s="20">
        <v>39</v>
      </c>
      <c r="U8" s="20">
        <v>36</v>
      </c>
      <c r="V8" s="20">
        <v>52</v>
      </c>
      <c r="W8" s="20">
        <v>52</v>
      </c>
      <c r="X8" s="20">
        <v>44</v>
      </c>
      <c r="Y8" s="20">
        <v>42</v>
      </c>
      <c r="Z8" s="20">
        <v>62</v>
      </c>
      <c r="AA8" s="20">
        <v>80</v>
      </c>
      <c r="AB8" s="20">
        <v>61</v>
      </c>
      <c r="AC8" s="20">
        <v>44</v>
      </c>
      <c r="AD8" s="20">
        <v>88</v>
      </c>
      <c r="AE8" s="20">
        <v>80</v>
      </c>
      <c r="AF8" s="20">
        <v>85</v>
      </c>
      <c r="AG8" s="20">
        <v>52</v>
      </c>
      <c r="AH8" s="20">
        <v>100</v>
      </c>
      <c r="AI8" s="20">
        <v>90</v>
      </c>
      <c r="AJ8" s="20">
        <v>59</v>
      </c>
      <c r="AK8" s="20">
        <v>46</v>
      </c>
    </row>
    <row r="9" spans="1:37" s="16" customFormat="1" x14ac:dyDescent="0.35">
      <c r="A9" s="24" t="s">
        <v>20</v>
      </c>
      <c r="B9" s="24" t="s">
        <v>21</v>
      </c>
      <c r="C9" s="20">
        <v>20</v>
      </c>
      <c r="D9" s="20">
        <v>11</v>
      </c>
      <c r="E9" s="20">
        <v>17</v>
      </c>
      <c r="F9" s="20">
        <v>17</v>
      </c>
      <c r="G9" s="20">
        <v>13</v>
      </c>
      <c r="H9" s="20">
        <v>11</v>
      </c>
      <c r="I9" s="20">
        <v>10</v>
      </c>
      <c r="J9" s="20">
        <v>23</v>
      </c>
      <c r="K9" s="20">
        <v>20</v>
      </c>
      <c r="L9" s="20">
        <v>15</v>
      </c>
      <c r="M9" s="20">
        <v>11</v>
      </c>
      <c r="N9" s="20">
        <v>19</v>
      </c>
      <c r="O9" s="20">
        <v>16</v>
      </c>
      <c r="P9" s="20">
        <v>10</v>
      </c>
      <c r="Q9" s="20">
        <v>12</v>
      </c>
      <c r="R9" s="20">
        <v>12</v>
      </c>
      <c r="S9" s="20">
        <v>8</v>
      </c>
      <c r="T9" s="20">
        <v>12</v>
      </c>
      <c r="U9" s="20">
        <v>8</v>
      </c>
      <c r="V9" s="20">
        <v>16</v>
      </c>
      <c r="W9" s="20">
        <v>20</v>
      </c>
      <c r="X9" s="20">
        <v>13</v>
      </c>
      <c r="Y9" s="20">
        <v>14</v>
      </c>
      <c r="Z9" s="20">
        <v>19</v>
      </c>
      <c r="AA9" s="20">
        <v>34</v>
      </c>
      <c r="AB9" s="20">
        <v>17</v>
      </c>
      <c r="AC9" s="20">
        <v>9</v>
      </c>
      <c r="AD9" s="20">
        <v>17</v>
      </c>
      <c r="AE9" s="20">
        <v>32</v>
      </c>
      <c r="AF9" s="20">
        <v>18</v>
      </c>
      <c r="AG9" s="20">
        <v>19</v>
      </c>
      <c r="AH9" s="20">
        <v>25</v>
      </c>
      <c r="AI9" s="20">
        <v>29</v>
      </c>
      <c r="AJ9" s="20">
        <v>26</v>
      </c>
      <c r="AK9" s="20">
        <v>15</v>
      </c>
    </row>
    <row r="10" spans="1:37" s="16" customFormat="1" x14ac:dyDescent="0.35">
      <c r="A10" s="24" t="s">
        <v>22</v>
      </c>
      <c r="B10" s="24" t="s">
        <v>23</v>
      </c>
      <c r="C10" s="20">
        <v>4</v>
      </c>
      <c r="D10" s="20">
        <v>9</v>
      </c>
      <c r="E10" s="20">
        <v>4</v>
      </c>
      <c r="F10" s="20">
        <v>2</v>
      </c>
      <c r="G10" s="20">
        <v>5</v>
      </c>
      <c r="H10" s="20">
        <v>6</v>
      </c>
      <c r="I10" s="20">
        <v>0</v>
      </c>
      <c r="J10" s="20">
        <v>9</v>
      </c>
      <c r="K10" s="20">
        <v>8</v>
      </c>
      <c r="L10" s="20">
        <v>7</v>
      </c>
      <c r="M10" s="20">
        <v>2</v>
      </c>
      <c r="N10" s="20">
        <v>9</v>
      </c>
      <c r="O10" s="20">
        <v>4</v>
      </c>
      <c r="P10" s="20">
        <v>3</v>
      </c>
      <c r="Q10" s="20">
        <v>6</v>
      </c>
      <c r="R10" s="20">
        <v>7</v>
      </c>
      <c r="S10" s="20">
        <v>2</v>
      </c>
      <c r="T10" s="20">
        <v>7</v>
      </c>
      <c r="U10" s="20">
        <v>0</v>
      </c>
      <c r="V10" s="20">
        <v>3</v>
      </c>
      <c r="W10" s="20">
        <v>3</v>
      </c>
      <c r="X10" s="20">
        <v>4</v>
      </c>
      <c r="Y10" s="20">
        <v>3</v>
      </c>
      <c r="Z10" s="20">
        <v>3</v>
      </c>
      <c r="AA10" s="20">
        <v>7</v>
      </c>
      <c r="AB10" s="20">
        <v>6</v>
      </c>
      <c r="AC10" s="20">
        <v>2</v>
      </c>
      <c r="AD10" s="20">
        <v>10</v>
      </c>
      <c r="AE10" s="20">
        <v>11</v>
      </c>
      <c r="AF10" s="20">
        <v>14</v>
      </c>
      <c r="AG10" s="20">
        <v>1</v>
      </c>
      <c r="AH10" s="20">
        <v>6</v>
      </c>
      <c r="AI10" s="20">
        <v>14</v>
      </c>
      <c r="AJ10" s="20">
        <v>7</v>
      </c>
      <c r="AK10" s="20">
        <v>9</v>
      </c>
    </row>
    <row r="11" spans="1:37" s="16" customFormat="1" x14ac:dyDescent="0.35">
      <c r="A11" s="24" t="s">
        <v>24</v>
      </c>
      <c r="B11" s="24" t="s">
        <v>25</v>
      </c>
      <c r="C11" s="20">
        <v>2</v>
      </c>
      <c r="D11" s="20">
        <v>1</v>
      </c>
      <c r="E11" s="20">
        <v>0</v>
      </c>
      <c r="F11" s="20">
        <v>1</v>
      </c>
      <c r="G11" s="20">
        <v>1</v>
      </c>
      <c r="H11" s="20">
        <v>2</v>
      </c>
      <c r="I11" s="20">
        <v>1</v>
      </c>
      <c r="J11" s="20">
        <v>1</v>
      </c>
      <c r="K11" s="20">
        <v>1</v>
      </c>
      <c r="L11" s="20">
        <v>2</v>
      </c>
      <c r="M11" s="20">
        <v>0</v>
      </c>
      <c r="N11" s="20">
        <v>2</v>
      </c>
      <c r="O11" s="20">
        <v>0</v>
      </c>
      <c r="P11" s="20">
        <v>0</v>
      </c>
      <c r="Q11" s="20">
        <v>0</v>
      </c>
      <c r="R11" s="20">
        <v>2</v>
      </c>
      <c r="S11" s="20">
        <v>1</v>
      </c>
      <c r="T11" s="20">
        <v>0</v>
      </c>
      <c r="U11" s="20">
        <v>1</v>
      </c>
      <c r="V11" s="20">
        <v>3</v>
      </c>
      <c r="W11" s="20">
        <v>0</v>
      </c>
      <c r="X11" s="20">
        <v>0</v>
      </c>
      <c r="Y11" s="20">
        <v>0</v>
      </c>
      <c r="Z11" s="20">
        <v>0</v>
      </c>
      <c r="AA11" s="20">
        <v>1</v>
      </c>
      <c r="AB11" s="20">
        <v>1</v>
      </c>
      <c r="AC11" s="20">
        <v>1</v>
      </c>
      <c r="AD11" s="20">
        <v>4</v>
      </c>
      <c r="AE11" s="20">
        <v>1</v>
      </c>
      <c r="AF11" s="20">
        <v>3</v>
      </c>
      <c r="AG11" s="20">
        <v>0</v>
      </c>
      <c r="AH11" s="20">
        <v>0</v>
      </c>
      <c r="AI11" s="20">
        <v>0</v>
      </c>
      <c r="AJ11" s="20">
        <v>2</v>
      </c>
      <c r="AK11" s="20">
        <v>2</v>
      </c>
    </row>
    <row r="12" spans="1:37" s="16" customFormat="1" x14ac:dyDescent="0.35">
      <c r="A12" s="24"/>
      <c r="B12" s="17" t="s">
        <v>41</v>
      </c>
      <c r="C12" s="2">
        <f>SUM(C8:C11)</f>
        <v>133</v>
      </c>
      <c r="D12" s="2">
        <f t="shared" ref="D12:S12" si="0">SUM(D8:D11)</f>
        <v>116</v>
      </c>
      <c r="E12" s="2">
        <f t="shared" si="0"/>
        <v>83</v>
      </c>
      <c r="F12" s="2">
        <f t="shared" si="0"/>
        <v>208</v>
      </c>
      <c r="G12" s="2">
        <f t="shared" si="0"/>
        <v>113</v>
      </c>
      <c r="H12" s="2">
        <f t="shared" si="0"/>
        <v>91</v>
      </c>
      <c r="I12" s="2">
        <f t="shared" si="0"/>
        <v>72</v>
      </c>
      <c r="J12" s="2">
        <f t="shared" si="0"/>
        <v>127</v>
      </c>
      <c r="K12" s="2">
        <f t="shared" si="0"/>
        <v>118</v>
      </c>
      <c r="L12" s="2">
        <f t="shared" si="0"/>
        <v>101</v>
      </c>
      <c r="M12" s="2">
        <f t="shared" si="0"/>
        <v>61</v>
      </c>
      <c r="N12" s="2">
        <f t="shared" si="0"/>
        <v>102</v>
      </c>
      <c r="O12" s="2">
        <f t="shared" si="0"/>
        <v>92</v>
      </c>
      <c r="P12" s="2">
        <f t="shared" si="0"/>
        <v>58</v>
      </c>
      <c r="Q12" s="2">
        <f t="shared" si="0"/>
        <v>67</v>
      </c>
      <c r="R12" s="2">
        <f t="shared" si="0"/>
        <v>67</v>
      </c>
      <c r="S12" s="2">
        <f t="shared" si="0"/>
        <v>52</v>
      </c>
      <c r="T12" s="2">
        <f t="shared" ref="T12:U12" si="1">SUM(T8:T11)</f>
        <v>58</v>
      </c>
      <c r="U12" s="2">
        <f t="shared" si="1"/>
        <v>45</v>
      </c>
      <c r="V12" s="2">
        <f t="shared" ref="V12:W12" si="2">SUM(V8:V11)</f>
        <v>74</v>
      </c>
      <c r="W12" s="2">
        <f t="shared" si="2"/>
        <v>75</v>
      </c>
      <c r="X12" s="2">
        <f t="shared" ref="X12:Y12" si="3">SUM(X8:X11)</f>
        <v>61</v>
      </c>
      <c r="Y12" s="2">
        <f t="shared" si="3"/>
        <v>59</v>
      </c>
      <c r="Z12" s="2">
        <f t="shared" ref="Z12:AA12" si="4">SUM(Z8:Z11)</f>
        <v>84</v>
      </c>
      <c r="AA12" s="2">
        <f t="shared" si="4"/>
        <v>122</v>
      </c>
      <c r="AB12" s="2">
        <f t="shared" ref="AB12:AC12" si="5">SUM(AB8:AB11)</f>
        <v>85</v>
      </c>
      <c r="AC12" s="2">
        <f t="shared" si="5"/>
        <v>56</v>
      </c>
      <c r="AD12" s="2">
        <f t="shared" ref="AD12:AE12" si="6">SUM(AD8:AD11)</f>
        <v>119</v>
      </c>
      <c r="AE12" s="2">
        <f t="shared" si="6"/>
        <v>124</v>
      </c>
      <c r="AF12" s="2">
        <f t="shared" ref="AF12" si="7">SUM(AF8:AF11)</f>
        <v>120</v>
      </c>
      <c r="AG12" s="2">
        <f>SUM(AG8:AG11)</f>
        <v>72</v>
      </c>
      <c r="AH12" s="2">
        <f>SUM(AH8:AH11)</f>
        <v>131</v>
      </c>
      <c r="AI12" s="2">
        <f t="shared" ref="AI12:AJ12" si="8">SUM(AI8:AI11)</f>
        <v>133</v>
      </c>
      <c r="AJ12" s="2">
        <f t="shared" si="8"/>
        <v>94</v>
      </c>
      <c r="AK12" s="2">
        <f t="shared" ref="AK12" si="9">SUM(AK8:AK11)</f>
        <v>72</v>
      </c>
    </row>
    <row r="13" spans="1:37" s="16" customFormat="1" x14ac:dyDescent="0.35">
      <c r="A13" s="24" t="s">
        <v>26</v>
      </c>
      <c r="B13" s="24" t="s">
        <v>27</v>
      </c>
      <c r="C13" s="20">
        <v>1015</v>
      </c>
      <c r="D13" s="20">
        <v>832</v>
      </c>
      <c r="E13" s="20">
        <v>713</v>
      </c>
      <c r="F13" s="20">
        <v>895</v>
      </c>
      <c r="G13" s="20">
        <v>906</v>
      </c>
      <c r="H13" s="20">
        <v>835</v>
      </c>
      <c r="I13" s="20">
        <v>709</v>
      </c>
      <c r="J13" s="20">
        <v>910</v>
      </c>
      <c r="K13" s="20">
        <v>857</v>
      </c>
      <c r="L13" s="20">
        <v>779</v>
      </c>
      <c r="M13" s="20">
        <v>636</v>
      </c>
      <c r="N13" s="20">
        <v>813</v>
      </c>
      <c r="O13" s="20">
        <v>619</v>
      </c>
      <c r="P13" s="20">
        <v>372</v>
      </c>
      <c r="Q13" s="20">
        <v>436</v>
      </c>
      <c r="R13" s="20">
        <v>445</v>
      </c>
      <c r="S13" s="20">
        <v>287</v>
      </c>
      <c r="T13" s="20">
        <v>249</v>
      </c>
      <c r="U13" s="20">
        <v>254</v>
      </c>
      <c r="V13" s="20">
        <v>334</v>
      </c>
      <c r="W13" s="20">
        <v>619</v>
      </c>
      <c r="X13" s="20">
        <v>551</v>
      </c>
      <c r="Y13" s="20">
        <v>574</v>
      </c>
      <c r="Z13" s="20">
        <v>730</v>
      </c>
      <c r="AA13" s="20">
        <v>924</v>
      </c>
      <c r="AB13" s="20">
        <v>806</v>
      </c>
      <c r="AC13" s="20">
        <v>675</v>
      </c>
      <c r="AD13" s="20">
        <v>954</v>
      </c>
      <c r="AE13" s="20">
        <v>1022</v>
      </c>
      <c r="AF13" s="20">
        <v>799</v>
      </c>
      <c r="AG13" s="20">
        <v>751</v>
      </c>
      <c r="AH13" s="20">
        <v>999</v>
      </c>
      <c r="AI13" s="20">
        <v>1130</v>
      </c>
      <c r="AJ13" s="20">
        <v>937</v>
      </c>
      <c r="AK13" s="20">
        <v>816</v>
      </c>
    </row>
    <row r="14" spans="1:37" s="16" customFormat="1" x14ac:dyDescent="0.35">
      <c r="A14" s="24" t="s">
        <v>28</v>
      </c>
      <c r="B14" s="24" t="s">
        <v>29</v>
      </c>
      <c r="C14" s="20">
        <v>5</v>
      </c>
      <c r="D14" s="20">
        <v>3</v>
      </c>
      <c r="E14" s="20">
        <v>7</v>
      </c>
      <c r="F14" s="20">
        <v>4</v>
      </c>
      <c r="G14" s="20">
        <v>2</v>
      </c>
      <c r="H14" s="20">
        <v>3</v>
      </c>
      <c r="I14" s="20">
        <v>4</v>
      </c>
      <c r="J14" s="20">
        <v>2</v>
      </c>
      <c r="K14" s="20">
        <v>1</v>
      </c>
      <c r="L14" s="20">
        <v>2</v>
      </c>
      <c r="M14" s="20">
        <v>1</v>
      </c>
      <c r="N14" s="20">
        <v>4</v>
      </c>
      <c r="O14" s="20">
        <v>2</v>
      </c>
      <c r="P14" s="20">
        <v>1</v>
      </c>
      <c r="Q14" s="20">
        <v>5</v>
      </c>
      <c r="R14" s="20">
        <v>4</v>
      </c>
      <c r="S14" s="20">
        <v>3</v>
      </c>
      <c r="T14" s="20">
        <v>2</v>
      </c>
      <c r="U14" s="20">
        <v>0</v>
      </c>
      <c r="V14" s="20">
        <v>3</v>
      </c>
      <c r="W14" s="20">
        <v>4</v>
      </c>
      <c r="X14" s="20">
        <v>2</v>
      </c>
      <c r="Y14" s="20">
        <v>2</v>
      </c>
      <c r="Z14" s="20">
        <v>2</v>
      </c>
      <c r="AA14" s="20">
        <v>6</v>
      </c>
      <c r="AB14" s="20">
        <v>0</v>
      </c>
      <c r="AC14" s="20">
        <v>3</v>
      </c>
      <c r="AD14" s="20">
        <v>0</v>
      </c>
      <c r="AE14" s="20">
        <v>0</v>
      </c>
      <c r="AF14" s="20">
        <v>1</v>
      </c>
      <c r="AG14" s="20">
        <v>2</v>
      </c>
      <c r="AH14" s="20">
        <v>4</v>
      </c>
      <c r="AI14" s="20">
        <v>2</v>
      </c>
      <c r="AJ14" s="20">
        <v>4</v>
      </c>
      <c r="AK14" s="20">
        <v>1</v>
      </c>
    </row>
    <row r="15" spans="1:37" s="16" customFormat="1" x14ac:dyDescent="0.35">
      <c r="A15" s="24" t="s">
        <v>30</v>
      </c>
      <c r="B15" s="24" t="s">
        <v>31</v>
      </c>
      <c r="C15" s="20">
        <v>587</v>
      </c>
      <c r="D15" s="20">
        <v>524</v>
      </c>
      <c r="E15" s="20">
        <v>391</v>
      </c>
      <c r="F15" s="20">
        <v>510</v>
      </c>
      <c r="G15" s="20">
        <v>557</v>
      </c>
      <c r="H15" s="20">
        <v>547</v>
      </c>
      <c r="I15" s="20">
        <v>481</v>
      </c>
      <c r="J15" s="20">
        <v>592</v>
      </c>
      <c r="K15" s="20">
        <v>637</v>
      </c>
      <c r="L15" s="20">
        <v>527</v>
      </c>
      <c r="M15" s="20">
        <v>442</v>
      </c>
      <c r="N15" s="20">
        <v>559</v>
      </c>
      <c r="O15" s="20">
        <v>461</v>
      </c>
      <c r="P15" s="20">
        <v>239</v>
      </c>
      <c r="Q15" s="20">
        <v>280</v>
      </c>
      <c r="R15" s="20">
        <v>305</v>
      </c>
      <c r="S15" s="20">
        <v>234</v>
      </c>
      <c r="T15" s="20">
        <v>190</v>
      </c>
      <c r="U15" s="20">
        <v>148</v>
      </c>
      <c r="V15" s="20">
        <v>284</v>
      </c>
      <c r="W15" s="20">
        <v>397</v>
      </c>
      <c r="X15" s="20">
        <v>413</v>
      </c>
      <c r="Y15" s="20">
        <v>428</v>
      </c>
      <c r="Z15" s="20">
        <v>552</v>
      </c>
      <c r="AA15" s="20">
        <v>753</v>
      </c>
      <c r="AB15" s="20">
        <v>678</v>
      </c>
      <c r="AC15" s="20">
        <v>565</v>
      </c>
      <c r="AD15" s="20">
        <v>845</v>
      </c>
      <c r="AE15" s="20">
        <v>821</v>
      </c>
      <c r="AF15" s="20">
        <v>845</v>
      </c>
      <c r="AG15" s="20">
        <v>679</v>
      </c>
      <c r="AH15" s="20">
        <v>891</v>
      </c>
      <c r="AI15" s="20">
        <v>952</v>
      </c>
      <c r="AJ15" s="20">
        <v>796</v>
      </c>
      <c r="AK15" s="20">
        <v>645</v>
      </c>
    </row>
    <row r="16" spans="1:37" s="16" customFormat="1" x14ac:dyDescent="0.35">
      <c r="A16" s="24" t="s">
        <v>32</v>
      </c>
      <c r="B16" s="24" t="s">
        <v>33</v>
      </c>
      <c r="C16" s="20">
        <v>55</v>
      </c>
      <c r="D16" s="20">
        <v>48</v>
      </c>
      <c r="E16" s="20">
        <v>35</v>
      </c>
      <c r="F16" s="20">
        <v>53</v>
      </c>
      <c r="G16" s="20">
        <v>39</v>
      </c>
      <c r="H16" s="20">
        <v>54</v>
      </c>
      <c r="I16" s="20">
        <v>47</v>
      </c>
      <c r="J16" s="20">
        <v>48</v>
      </c>
      <c r="K16" s="20">
        <v>45</v>
      </c>
      <c r="L16" s="20">
        <v>45</v>
      </c>
      <c r="M16" s="20">
        <v>27</v>
      </c>
      <c r="N16" s="20">
        <v>43</v>
      </c>
      <c r="O16" s="20">
        <v>28</v>
      </c>
      <c r="P16" s="20">
        <v>29</v>
      </c>
      <c r="Q16" s="20">
        <v>25</v>
      </c>
      <c r="R16" s="20">
        <v>32</v>
      </c>
      <c r="S16" s="20">
        <v>26</v>
      </c>
      <c r="T16" s="20">
        <v>22</v>
      </c>
      <c r="U16" s="20">
        <v>19</v>
      </c>
      <c r="V16" s="20">
        <v>18</v>
      </c>
      <c r="W16" s="20">
        <v>36</v>
      </c>
      <c r="X16" s="20">
        <v>35</v>
      </c>
      <c r="Y16" s="20">
        <v>34</v>
      </c>
      <c r="Z16" s="20">
        <v>46</v>
      </c>
      <c r="AA16" s="20">
        <v>59</v>
      </c>
      <c r="AB16" s="20">
        <v>50</v>
      </c>
      <c r="AC16" s="20">
        <v>47</v>
      </c>
      <c r="AD16" s="20">
        <v>70</v>
      </c>
      <c r="AE16" s="20">
        <v>64</v>
      </c>
      <c r="AF16" s="20">
        <v>43</v>
      </c>
      <c r="AG16" s="20">
        <v>50</v>
      </c>
      <c r="AH16" s="20">
        <v>68</v>
      </c>
      <c r="AI16" s="20">
        <v>76</v>
      </c>
      <c r="AJ16" s="20">
        <v>54</v>
      </c>
      <c r="AK16" s="20">
        <v>54</v>
      </c>
    </row>
    <row r="17" spans="1:37" s="16" customFormat="1" x14ac:dyDescent="0.35">
      <c r="A17" s="24" t="s">
        <v>34</v>
      </c>
      <c r="B17" s="24" t="s">
        <v>35</v>
      </c>
      <c r="C17" s="20">
        <v>0</v>
      </c>
      <c r="D17" s="20">
        <v>2</v>
      </c>
      <c r="E17" s="20">
        <v>0</v>
      </c>
      <c r="F17" s="20">
        <v>1</v>
      </c>
      <c r="G17" s="20">
        <v>3</v>
      </c>
      <c r="H17" s="20">
        <v>1</v>
      </c>
      <c r="I17" s="20">
        <v>0</v>
      </c>
      <c r="J17" s="20">
        <v>1</v>
      </c>
      <c r="K17" s="20">
        <v>3</v>
      </c>
      <c r="L17" s="20">
        <v>0</v>
      </c>
      <c r="M17" s="20">
        <v>1</v>
      </c>
      <c r="N17" s="20">
        <v>1</v>
      </c>
      <c r="O17" s="20">
        <v>2</v>
      </c>
      <c r="P17" s="20">
        <v>2</v>
      </c>
      <c r="Q17" s="20">
        <v>3</v>
      </c>
      <c r="R17" s="20">
        <v>2</v>
      </c>
      <c r="S17" s="20">
        <v>0</v>
      </c>
      <c r="T17" s="20">
        <v>1</v>
      </c>
      <c r="U17" s="20">
        <v>3</v>
      </c>
      <c r="V17" s="20">
        <v>0</v>
      </c>
      <c r="W17" s="20">
        <v>2</v>
      </c>
      <c r="X17" s="20">
        <v>0</v>
      </c>
      <c r="Y17" s="20">
        <v>1</v>
      </c>
      <c r="Z17" s="20">
        <v>0</v>
      </c>
      <c r="AA17" s="20">
        <v>2</v>
      </c>
      <c r="AB17" s="20">
        <v>6</v>
      </c>
      <c r="AC17" s="20">
        <v>1</v>
      </c>
      <c r="AD17" s="20">
        <v>3</v>
      </c>
      <c r="AE17" s="20">
        <v>1</v>
      </c>
      <c r="AF17" s="20">
        <v>1</v>
      </c>
      <c r="AG17" s="20">
        <v>1</v>
      </c>
      <c r="AH17" s="20">
        <v>1</v>
      </c>
      <c r="AI17" s="20">
        <v>2</v>
      </c>
      <c r="AJ17" s="20"/>
      <c r="AK17" s="20">
        <v>2</v>
      </c>
    </row>
    <row r="18" spans="1:37" s="16" customFormat="1" x14ac:dyDescent="0.35">
      <c r="A18" s="24" t="s">
        <v>36</v>
      </c>
      <c r="B18" s="24" t="s">
        <v>37</v>
      </c>
      <c r="C18" s="20">
        <v>3</v>
      </c>
      <c r="D18" s="20">
        <v>1</v>
      </c>
      <c r="E18" s="20">
        <v>4</v>
      </c>
      <c r="F18" s="20">
        <v>2</v>
      </c>
      <c r="G18" s="20">
        <v>2</v>
      </c>
      <c r="H18" s="20">
        <v>3</v>
      </c>
      <c r="I18" s="20">
        <v>0</v>
      </c>
      <c r="J18" s="20">
        <v>1</v>
      </c>
      <c r="K18" s="20">
        <v>2</v>
      </c>
      <c r="L18" s="20">
        <v>0</v>
      </c>
      <c r="M18" s="20">
        <v>1</v>
      </c>
      <c r="N18" s="20">
        <v>1</v>
      </c>
      <c r="O18" s="20">
        <v>1</v>
      </c>
      <c r="P18" s="20">
        <v>0</v>
      </c>
      <c r="Q18" s="20">
        <v>3</v>
      </c>
      <c r="R18" s="20">
        <v>2</v>
      </c>
      <c r="S18" s="20">
        <v>1</v>
      </c>
      <c r="T18" s="20">
        <v>3</v>
      </c>
      <c r="U18" s="20">
        <v>1</v>
      </c>
      <c r="V18" s="20">
        <v>2</v>
      </c>
      <c r="W18" s="20">
        <v>0</v>
      </c>
      <c r="X18" s="20">
        <v>2</v>
      </c>
      <c r="Y18" s="20">
        <v>3</v>
      </c>
      <c r="Z18" s="20">
        <v>5</v>
      </c>
      <c r="AA18" s="20">
        <v>3</v>
      </c>
      <c r="AB18" s="20">
        <v>12</v>
      </c>
      <c r="AC18" s="20">
        <v>2</v>
      </c>
      <c r="AD18" s="20">
        <v>6</v>
      </c>
      <c r="AE18" s="20">
        <v>3</v>
      </c>
      <c r="AF18" s="20">
        <v>0</v>
      </c>
      <c r="AG18" s="20">
        <v>2</v>
      </c>
      <c r="AH18" s="20">
        <v>4</v>
      </c>
      <c r="AI18" s="20">
        <v>2</v>
      </c>
      <c r="AJ18" s="20">
        <v>1</v>
      </c>
      <c r="AK18" s="20"/>
    </row>
    <row r="19" spans="1:37" s="16" customFormat="1" x14ac:dyDescent="0.35">
      <c r="A19" s="24" t="s">
        <v>38</v>
      </c>
      <c r="B19" s="24" t="s">
        <v>39</v>
      </c>
      <c r="C19" s="20">
        <v>373</v>
      </c>
      <c r="D19" s="20">
        <v>296</v>
      </c>
      <c r="E19" s="20">
        <v>258</v>
      </c>
      <c r="F19" s="20">
        <v>341</v>
      </c>
      <c r="G19" s="20">
        <v>313</v>
      </c>
      <c r="H19" s="20">
        <v>310</v>
      </c>
      <c r="I19" s="20">
        <v>290</v>
      </c>
      <c r="J19" s="20">
        <v>364</v>
      </c>
      <c r="K19" s="20">
        <v>336</v>
      </c>
      <c r="L19" s="20">
        <v>277</v>
      </c>
      <c r="M19" s="20">
        <v>241</v>
      </c>
      <c r="N19" s="20">
        <v>294</v>
      </c>
      <c r="O19" s="20">
        <v>229</v>
      </c>
      <c r="P19" s="20">
        <v>140</v>
      </c>
      <c r="Q19" s="20">
        <v>168</v>
      </c>
      <c r="R19" s="20">
        <v>159</v>
      </c>
      <c r="S19" s="20">
        <v>111</v>
      </c>
      <c r="T19" s="20">
        <v>77</v>
      </c>
      <c r="U19" s="20">
        <v>78</v>
      </c>
      <c r="V19" s="20">
        <v>133</v>
      </c>
      <c r="W19" s="20">
        <v>205</v>
      </c>
      <c r="X19" s="20">
        <v>185</v>
      </c>
      <c r="Y19" s="20">
        <v>186</v>
      </c>
      <c r="Z19" s="20">
        <v>227</v>
      </c>
      <c r="AA19" s="20">
        <v>297</v>
      </c>
      <c r="AB19" s="20">
        <v>270</v>
      </c>
      <c r="AC19" s="20">
        <v>261</v>
      </c>
      <c r="AD19" s="20">
        <v>312</v>
      </c>
      <c r="AE19" s="20">
        <v>328</v>
      </c>
      <c r="AF19" s="20">
        <v>305</v>
      </c>
      <c r="AG19" s="20">
        <v>239</v>
      </c>
      <c r="AH19" s="20">
        <v>321</v>
      </c>
      <c r="AI19" s="20">
        <v>358</v>
      </c>
      <c r="AJ19" s="20">
        <v>296</v>
      </c>
      <c r="AK19" s="20">
        <v>262</v>
      </c>
    </row>
    <row r="20" spans="1:37" s="16" customFormat="1" x14ac:dyDescent="0.35">
      <c r="A20" s="25"/>
      <c r="B20" s="17" t="s">
        <v>42</v>
      </c>
      <c r="C20" s="2">
        <f>SUM(C13:C19)</f>
        <v>2038</v>
      </c>
      <c r="D20" s="2">
        <f t="shared" ref="D20:S20" si="10">SUM(D13:D19)</f>
        <v>1706</v>
      </c>
      <c r="E20" s="2">
        <f t="shared" si="10"/>
        <v>1408</v>
      </c>
      <c r="F20" s="2">
        <f t="shared" si="10"/>
        <v>1806</v>
      </c>
      <c r="G20" s="2">
        <f t="shared" si="10"/>
        <v>1822</v>
      </c>
      <c r="H20" s="2">
        <f t="shared" si="10"/>
        <v>1753</v>
      </c>
      <c r="I20" s="2">
        <f t="shared" si="10"/>
        <v>1531</v>
      </c>
      <c r="J20" s="2">
        <f t="shared" si="10"/>
        <v>1918</v>
      </c>
      <c r="K20" s="2">
        <f t="shared" si="10"/>
        <v>1881</v>
      </c>
      <c r="L20" s="2">
        <f t="shared" si="10"/>
        <v>1630</v>
      </c>
      <c r="M20" s="2">
        <f t="shared" si="10"/>
        <v>1349</v>
      </c>
      <c r="N20" s="2">
        <f t="shared" si="10"/>
        <v>1715</v>
      </c>
      <c r="O20" s="2">
        <f t="shared" si="10"/>
        <v>1342</v>
      </c>
      <c r="P20" s="2">
        <f t="shared" si="10"/>
        <v>783</v>
      </c>
      <c r="Q20" s="2">
        <f t="shared" si="10"/>
        <v>920</v>
      </c>
      <c r="R20" s="2">
        <f t="shared" si="10"/>
        <v>949</v>
      </c>
      <c r="S20" s="2">
        <f t="shared" si="10"/>
        <v>662</v>
      </c>
      <c r="T20" s="2">
        <f t="shared" ref="T20:U20" si="11">SUM(T13:T19)</f>
        <v>544</v>
      </c>
      <c r="U20" s="2">
        <f t="shared" si="11"/>
        <v>503</v>
      </c>
      <c r="V20" s="2">
        <f t="shared" ref="V20:W20" si="12">SUM(V13:V19)</f>
        <v>774</v>
      </c>
      <c r="W20" s="2">
        <f t="shared" si="12"/>
        <v>1263</v>
      </c>
      <c r="X20" s="2">
        <f t="shared" ref="X20:Y20" si="13">SUM(X13:X19)</f>
        <v>1188</v>
      </c>
      <c r="Y20" s="2">
        <f t="shared" si="13"/>
        <v>1228</v>
      </c>
      <c r="Z20" s="2">
        <f t="shared" ref="Z20:AA20" si="14">SUM(Z13:Z19)</f>
        <v>1562</v>
      </c>
      <c r="AA20" s="2">
        <f t="shared" si="14"/>
        <v>2044</v>
      </c>
      <c r="AB20" s="2">
        <f t="shared" ref="AB20:AC20" si="15">SUM(AB13:AB19)</f>
        <v>1822</v>
      </c>
      <c r="AC20" s="2">
        <f t="shared" si="15"/>
        <v>1554</v>
      </c>
      <c r="AD20" s="2">
        <f t="shared" ref="AD20:AE20" si="16">SUM(AD13:AD19)</f>
        <v>2190</v>
      </c>
      <c r="AE20" s="2">
        <f t="shared" si="16"/>
        <v>2239</v>
      </c>
      <c r="AF20" s="2">
        <f t="shared" ref="AF20:AJ20" si="17">SUM(AF13:AF19)</f>
        <v>1994</v>
      </c>
      <c r="AG20" s="2">
        <f t="shared" si="17"/>
        <v>1724</v>
      </c>
      <c r="AH20" s="2">
        <f t="shared" si="17"/>
        <v>2288</v>
      </c>
      <c r="AI20" s="2">
        <f t="shared" si="17"/>
        <v>2522</v>
      </c>
      <c r="AJ20" s="2">
        <f t="shared" si="17"/>
        <v>2088</v>
      </c>
      <c r="AK20" s="2">
        <f t="shared" ref="AK20" si="18">SUM(AK13:AK19)</f>
        <v>1780</v>
      </c>
    </row>
    <row r="21" spans="1:37" s="16" customFormat="1" x14ac:dyDescent="0.3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0"/>
      <c r="AH21" s="20"/>
      <c r="AI21" s="21"/>
      <c r="AJ21" s="21"/>
      <c r="AK21" s="21"/>
    </row>
    <row r="22" spans="1:37" s="16" customFormat="1" ht="19" customHeight="1" x14ac:dyDescent="0.35">
      <c r="A22" s="13" t="s">
        <v>40</v>
      </c>
      <c r="B22" s="13" t="s">
        <v>0</v>
      </c>
      <c r="C22" s="13" t="s">
        <v>1</v>
      </c>
      <c r="D22" s="13" t="s">
        <v>2</v>
      </c>
      <c r="E22" s="13" t="s">
        <v>3</v>
      </c>
      <c r="F22" s="14" t="s">
        <v>4</v>
      </c>
      <c r="G22" s="12" t="s">
        <v>5</v>
      </c>
      <c r="H22" s="12" t="s">
        <v>6</v>
      </c>
      <c r="I22" s="12" t="s">
        <v>7</v>
      </c>
      <c r="J22" s="12" t="s">
        <v>8</v>
      </c>
      <c r="K22" s="12" t="s">
        <v>9</v>
      </c>
      <c r="L22" s="12" t="s">
        <v>10</v>
      </c>
      <c r="M22" s="12" t="s">
        <v>11</v>
      </c>
      <c r="N22" s="12" t="s">
        <v>12</v>
      </c>
      <c r="O22" s="12" t="s">
        <v>13</v>
      </c>
      <c r="P22" s="12" t="s">
        <v>14</v>
      </c>
      <c r="Q22" s="12" t="s">
        <v>15</v>
      </c>
      <c r="R22" s="12" t="s">
        <v>16</v>
      </c>
      <c r="S22" s="12" t="s">
        <v>17</v>
      </c>
      <c r="T22" s="12" t="s">
        <v>46</v>
      </c>
      <c r="U22" s="12" t="s">
        <v>47</v>
      </c>
      <c r="V22" s="12" t="str">
        <f t="shared" ref="V22:AA22" si="19">V7</f>
        <v>2021 T4</v>
      </c>
      <c r="W22" s="12" t="str">
        <f t="shared" si="19"/>
        <v>2022 T1</v>
      </c>
      <c r="X22" s="12" t="str">
        <f t="shared" si="19"/>
        <v>2022 T2</v>
      </c>
      <c r="Y22" s="12" t="str">
        <f t="shared" si="19"/>
        <v>2022 T3</v>
      </c>
      <c r="Z22" s="12" t="str">
        <f t="shared" si="19"/>
        <v>2022 T4</v>
      </c>
      <c r="AA22" s="12" t="str">
        <f t="shared" si="19"/>
        <v>2023 T1</v>
      </c>
      <c r="AB22" s="12" t="str">
        <f t="shared" ref="AB22:AC22" si="20">AB7</f>
        <v>2023 T2</v>
      </c>
      <c r="AC22" s="12" t="str">
        <f t="shared" si="20"/>
        <v>2023 T3</v>
      </c>
      <c r="AD22" s="12" t="str">
        <f t="shared" ref="AD22:AE22" si="21">AD7</f>
        <v>2023 T4</v>
      </c>
      <c r="AE22" s="12" t="str">
        <f t="shared" si="21"/>
        <v>2024 T1</v>
      </c>
      <c r="AF22" s="12" t="str">
        <f t="shared" ref="AF22:AG22" si="22">AF7</f>
        <v xml:space="preserve">2024 T2 </v>
      </c>
      <c r="AG22" s="12" t="str">
        <f t="shared" si="22"/>
        <v>2024 T3</v>
      </c>
      <c r="AH22" s="12" t="s">
        <v>59</v>
      </c>
      <c r="AI22" s="12" t="s">
        <v>60</v>
      </c>
      <c r="AJ22" s="12" t="s">
        <v>61</v>
      </c>
      <c r="AK22" s="12" t="s">
        <v>61</v>
      </c>
    </row>
    <row r="23" spans="1:37" s="16" customFormat="1" x14ac:dyDescent="0.35">
      <c r="A23" s="24" t="s">
        <v>18</v>
      </c>
      <c r="B23" s="24" t="s">
        <v>19</v>
      </c>
      <c r="C23" s="20"/>
      <c r="D23" s="27"/>
      <c r="E23" s="27"/>
      <c r="F23" s="28"/>
      <c r="G23" s="7">
        <f>G8/C8-1</f>
        <v>-0.12149532710280375</v>
      </c>
      <c r="H23" s="7">
        <f t="shared" ref="H23:AB23" si="23">H8/D8-1</f>
        <v>-0.24210526315789471</v>
      </c>
      <c r="I23" s="7">
        <f t="shared" si="23"/>
        <v>-1.6129032258064502E-2</v>
      </c>
      <c r="J23" s="7">
        <f t="shared" si="23"/>
        <v>-0.5</v>
      </c>
      <c r="K23" s="7">
        <f t="shared" si="23"/>
        <v>-5.3191489361702149E-2</v>
      </c>
      <c r="L23" s="7">
        <f t="shared" si="23"/>
        <v>6.944444444444442E-2</v>
      </c>
      <c r="M23" s="7">
        <f t="shared" si="23"/>
        <v>-0.21311475409836067</v>
      </c>
      <c r="N23" s="7">
        <f t="shared" si="23"/>
        <v>-0.23404255319148937</v>
      </c>
      <c r="O23" s="7">
        <f t="shared" si="23"/>
        <v>-0.1910112359550562</v>
      </c>
      <c r="P23" s="7">
        <f t="shared" si="23"/>
        <v>-0.41558441558441561</v>
      </c>
      <c r="Q23" s="7">
        <f t="shared" si="23"/>
        <v>2.0833333333333259E-2</v>
      </c>
      <c r="R23" s="7">
        <f t="shared" si="23"/>
        <v>-0.36111111111111116</v>
      </c>
      <c r="S23" s="7">
        <f t="shared" si="23"/>
        <v>-0.43055555555555558</v>
      </c>
      <c r="T23" s="7">
        <f t="shared" si="23"/>
        <v>-0.1333333333333333</v>
      </c>
      <c r="U23" s="7">
        <f t="shared" si="23"/>
        <v>-0.26530612244897955</v>
      </c>
      <c r="V23" s="7">
        <f t="shared" si="23"/>
        <v>0.13043478260869557</v>
      </c>
      <c r="W23" s="7">
        <f t="shared" si="23"/>
        <v>0.26829268292682928</v>
      </c>
      <c r="X23" s="7">
        <f t="shared" si="23"/>
        <v>0.12820512820512819</v>
      </c>
      <c r="Y23" s="7">
        <f t="shared" si="23"/>
        <v>0.16666666666666674</v>
      </c>
      <c r="Z23" s="7">
        <f t="shared" si="23"/>
        <v>0.19230769230769229</v>
      </c>
      <c r="AA23" s="7">
        <f t="shared" si="23"/>
        <v>0.53846153846153855</v>
      </c>
      <c r="AB23" s="7">
        <f t="shared" si="23"/>
        <v>0.38636363636363646</v>
      </c>
      <c r="AC23" s="7">
        <f t="shared" ref="AC23:AC24" si="24">AC8/Y8-1</f>
        <v>4.7619047619047672E-2</v>
      </c>
      <c r="AD23" s="7">
        <f t="shared" ref="AD23:AH24" si="25">AD8/Z8-1</f>
        <v>0.41935483870967749</v>
      </c>
      <c r="AE23" s="7">
        <f t="shared" si="25"/>
        <v>0</v>
      </c>
      <c r="AF23" s="7">
        <f t="shared" si="25"/>
        <v>0.39344262295081966</v>
      </c>
      <c r="AG23" s="7">
        <f t="shared" si="25"/>
        <v>0.18181818181818188</v>
      </c>
      <c r="AH23" s="7">
        <f t="shared" si="25"/>
        <v>0.13636363636363646</v>
      </c>
      <c r="AI23" s="7">
        <f t="shared" ref="AI23:AI25" si="26">AI8/AE8-1</f>
        <v>0.125</v>
      </c>
      <c r="AJ23" s="7">
        <f t="shared" ref="AJ23:AK25" si="27">AJ8/AF8-1</f>
        <v>-0.30588235294117649</v>
      </c>
      <c r="AK23" s="7">
        <f t="shared" si="27"/>
        <v>-0.11538461538461542</v>
      </c>
    </row>
    <row r="24" spans="1:37" s="16" customFormat="1" x14ac:dyDescent="0.35">
      <c r="A24" s="24" t="s">
        <v>20</v>
      </c>
      <c r="B24" s="24" t="s">
        <v>21</v>
      </c>
      <c r="C24" s="20"/>
      <c r="D24" s="27"/>
      <c r="E24" s="27"/>
      <c r="F24" s="27"/>
      <c r="G24" s="7">
        <f>G9/C9-1</f>
        <v>-0.35</v>
      </c>
      <c r="H24" s="7">
        <f t="shared" ref="H24" si="28">H9/D9-1</f>
        <v>0</v>
      </c>
      <c r="I24" s="7">
        <f t="shared" ref="I24" si="29">I9/E9-1</f>
        <v>-0.41176470588235292</v>
      </c>
      <c r="J24" s="7">
        <f t="shared" ref="J24" si="30">J9/F9-1</f>
        <v>0.35294117647058831</v>
      </c>
      <c r="K24" s="7">
        <f t="shared" ref="K24" si="31">K9/G9-1</f>
        <v>0.53846153846153855</v>
      </c>
      <c r="L24" s="7">
        <f t="shared" ref="L24" si="32">L9/H9-1</f>
        <v>0.36363636363636354</v>
      </c>
      <c r="M24" s="7">
        <f t="shared" ref="M24" si="33">M9/I9-1</f>
        <v>0.10000000000000009</v>
      </c>
      <c r="N24" s="7">
        <f t="shared" ref="N24" si="34">N9/J9-1</f>
        <v>-0.17391304347826086</v>
      </c>
      <c r="O24" s="7">
        <f t="shared" ref="O24" si="35">O9/K9-1</f>
        <v>-0.19999999999999996</v>
      </c>
      <c r="P24" s="7">
        <f t="shared" ref="P24" si="36">P9/L9-1</f>
        <v>-0.33333333333333337</v>
      </c>
      <c r="Q24" s="7">
        <f t="shared" ref="Q24" si="37">Q9/M9-1</f>
        <v>9.0909090909090828E-2</v>
      </c>
      <c r="R24" s="7">
        <f t="shared" ref="R24" si="38">R9/N9-1</f>
        <v>-0.36842105263157898</v>
      </c>
      <c r="S24" s="7">
        <f t="shared" ref="S24:AB24" si="39">S9/O9-1</f>
        <v>-0.5</v>
      </c>
      <c r="T24" s="7">
        <f t="shared" si="39"/>
        <v>0.19999999999999996</v>
      </c>
      <c r="U24" s="7">
        <f t="shared" si="39"/>
        <v>-0.33333333333333337</v>
      </c>
      <c r="V24" s="7">
        <f t="shared" si="39"/>
        <v>0.33333333333333326</v>
      </c>
      <c r="W24" s="7">
        <f t="shared" si="39"/>
        <v>1.5</v>
      </c>
      <c r="X24" s="7">
        <f t="shared" si="39"/>
        <v>8.3333333333333259E-2</v>
      </c>
      <c r="Y24" s="7">
        <f t="shared" si="39"/>
        <v>0.75</v>
      </c>
      <c r="Z24" s="7">
        <f t="shared" si="39"/>
        <v>0.1875</v>
      </c>
      <c r="AA24" s="7">
        <f t="shared" si="39"/>
        <v>0.7</v>
      </c>
      <c r="AB24" s="7">
        <f t="shared" si="39"/>
        <v>0.30769230769230771</v>
      </c>
      <c r="AC24" s="10">
        <f t="shared" si="24"/>
        <v>-0.3571428571428571</v>
      </c>
      <c r="AD24" s="10">
        <f t="shared" si="25"/>
        <v>-0.10526315789473684</v>
      </c>
      <c r="AE24" s="10">
        <f t="shared" si="25"/>
        <v>-5.8823529411764719E-2</v>
      </c>
      <c r="AF24" s="7">
        <f t="shared" si="25"/>
        <v>5.8823529411764719E-2</v>
      </c>
      <c r="AG24" s="7">
        <f t="shared" si="25"/>
        <v>1.1111111111111112</v>
      </c>
      <c r="AH24" s="7">
        <f t="shared" si="25"/>
        <v>0.47058823529411775</v>
      </c>
      <c r="AI24" s="7">
        <f t="shared" si="26"/>
        <v>-9.375E-2</v>
      </c>
      <c r="AJ24" s="7">
        <f t="shared" si="27"/>
        <v>0.44444444444444442</v>
      </c>
      <c r="AK24" s="7">
        <f t="shared" si="27"/>
        <v>-0.21052631578947367</v>
      </c>
    </row>
    <row r="25" spans="1:37" s="16" customFormat="1" x14ac:dyDescent="0.35">
      <c r="A25" s="24" t="s">
        <v>22</v>
      </c>
      <c r="B25" s="24" t="s">
        <v>23</v>
      </c>
      <c r="C25" s="20"/>
      <c r="D25" s="27"/>
      <c r="E25" s="27"/>
      <c r="F25" s="27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7">
        <f t="shared" ref="AD25" si="40">AD10/Z10-1</f>
        <v>2.3333333333333335</v>
      </c>
      <c r="AE25" s="7">
        <f t="shared" ref="AE25" si="41">AE10/AA10-1</f>
        <v>0.5714285714285714</v>
      </c>
      <c r="AF25" s="7">
        <f t="shared" ref="AF25:AH25" si="42">AF10/AB10-1</f>
        <v>1.3333333333333335</v>
      </c>
      <c r="AG25" s="7">
        <f t="shared" si="42"/>
        <v>-0.5</v>
      </c>
      <c r="AH25" s="7">
        <f t="shared" si="42"/>
        <v>-0.4</v>
      </c>
      <c r="AI25" s="7">
        <f t="shared" si="26"/>
        <v>0.27272727272727271</v>
      </c>
      <c r="AJ25" s="7">
        <f t="shared" si="27"/>
        <v>-0.5</v>
      </c>
      <c r="AK25" s="7">
        <f t="shared" si="27"/>
        <v>8</v>
      </c>
    </row>
    <row r="26" spans="1:37" s="16" customFormat="1" x14ac:dyDescent="0.35">
      <c r="A26" s="24" t="s">
        <v>24</v>
      </c>
      <c r="B26" s="24" t="s">
        <v>25</v>
      </c>
      <c r="C26" s="20"/>
      <c r="D26" s="27"/>
      <c r="E26" s="27"/>
      <c r="F26" s="27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</row>
    <row r="27" spans="1:37" s="16" customFormat="1" x14ac:dyDescent="0.35">
      <c r="A27" s="24"/>
      <c r="B27" s="17" t="s">
        <v>41</v>
      </c>
      <c r="C27" s="2"/>
      <c r="D27" s="4"/>
      <c r="E27" s="4"/>
      <c r="F27" s="4"/>
      <c r="G27" s="8">
        <f>G12/C12-1</f>
        <v>-0.15037593984962405</v>
      </c>
      <c r="H27" s="8">
        <f t="shared" ref="H27" si="43">H12/D12-1</f>
        <v>-0.21551724137931039</v>
      </c>
      <c r="I27" s="8">
        <f t="shared" ref="I27" si="44">I12/E12-1</f>
        <v>-0.13253012048192769</v>
      </c>
      <c r="J27" s="8">
        <f t="shared" ref="J27" si="45">J12/F12-1</f>
        <v>-0.38942307692307687</v>
      </c>
      <c r="K27" s="8">
        <f t="shared" ref="K27" si="46">K12/G12-1</f>
        <v>4.4247787610619538E-2</v>
      </c>
      <c r="L27" s="8">
        <f t="shared" ref="L27" si="47">L12/H12-1</f>
        <v>0.10989010989010994</v>
      </c>
      <c r="M27" s="8">
        <f t="shared" ref="M27" si="48">M12/I12-1</f>
        <v>-0.15277777777777779</v>
      </c>
      <c r="N27" s="8">
        <f t="shared" ref="N27" si="49">N12/J12-1</f>
        <v>-0.19685039370078738</v>
      </c>
      <c r="O27" s="8">
        <f t="shared" ref="O27" si="50">O12/K12-1</f>
        <v>-0.22033898305084743</v>
      </c>
      <c r="P27" s="8">
        <f t="shared" ref="P27" si="51">P12/L12-1</f>
        <v>-0.42574257425742579</v>
      </c>
      <c r="Q27" s="8">
        <f t="shared" ref="Q27" si="52">Q12/M12-1</f>
        <v>9.8360655737705027E-2</v>
      </c>
      <c r="R27" s="8">
        <f t="shared" ref="R27" si="53">R12/N12-1</f>
        <v>-0.34313725490196079</v>
      </c>
      <c r="S27" s="8">
        <f t="shared" ref="S27:AB27" si="54">S12/O12-1</f>
        <v>-0.43478260869565222</v>
      </c>
      <c r="T27" s="8">
        <f t="shared" si="54"/>
        <v>0</v>
      </c>
      <c r="U27" s="8">
        <f t="shared" si="54"/>
        <v>-0.32835820895522383</v>
      </c>
      <c r="V27" s="8">
        <f t="shared" si="54"/>
        <v>0.10447761194029859</v>
      </c>
      <c r="W27" s="8">
        <f t="shared" si="54"/>
        <v>0.44230769230769229</v>
      </c>
      <c r="X27" s="8">
        <f t="shared" si="54"/>
        <v>5.1724137931034475E-2</v>
      </c>
      <c r="Y27" s="8">
        <f t="shared" si="54"/>
        <v>0.31111111111111112</v>
      </c>
      <c r="Z27" s="8">
        <f t="shared" si="54"/>
        <v>0.13513513513513509</v>
      </c>
      <c r="AA27" s="8">
        <f t="shared" si="54"/>
        <v>0.62666666666666671</v>
      </c>
      <c r="AB27" s="8">
        <f t="shared" si="54"/>
        <v>0.39344262295081966</v>
      </c>
      <c r="AC27" s="8">
        <f t="shared" ref="AC27:AC28" si="55">AC12/Y12-1</f>
        <v>-5.084745762711862E-2</v>
      </c>
      <c r="AD27" s="8">
        <f t="shared" ref="AD27:AH28" si="56">AD12/Z12-1</f>
        <v>0.41666666666666674</v>
      </c>
      <c r="AE27" s="8">
        <f t="shared" si="56"/>
        <v>1.6393442622950838E-2</v>
      </c>
      <c r="AF27" s="8">
        <f t="shared" si="56"/>
        <v>0.41176470588235303</v>
      </c>
      <c r="AG27" s="8">
        <f>AG12/AC12-1</f>
        <v>0.28571428571428581</v>
      </c>
      <c r="AH27" s="8">
        <f>AH12/AD12-1</f>
        <v>0.10084033613445387</v>
      </c>
      <c r="AI27" s="8">
        <f t="shared" ref="AI27:AK28" si="57">AI12/AE12-1</f>
        <v>7.2580645161290258E-2</v>
      </c>
      <c r="AJ27" s="8">
        <f t="shared" si="57"/>
        <v>-0.21666666666666667</v>
      </c>
      <c r="AK27" s="8">
        <f t="shared" si="57"/>
        <v>0</v>
      </c>
    </row>
    <row r="28" spans="1:37" s="16" customFormat="1" x14ac:dyDescent="0.35">
      <c r="A28" s="24" t="s">
        <v>26</v>
      </c>
      <c r="B28" s="24" t="s">
        <v>27</v>
      </c>
      <c r="C28" s="20"/>
      <c r="D28" s="27"/>
      <c r="E28" s="27"/>
      <c r="F28" s="28"/>
      <c r="G28" s="6">
        <f>G13/C13-1</f>
        <v>-0.10738916256157638</v>
      </c>
      <c r="H28" s="6">
        <f t="shared" ref="H28" si="58">H13/D13-1</f>
        <v>3.6057692307691624E-3</v>
      </c>
      <c r="I28" s="6">
        <f t="shared" ref="I28" si="59">I13/E13-1</f>
        <v>-5.6100981767180924E-3</v>
      </c>
      <c r="J28" s="6">
        <f t="shared" ref="J28" si="60">J13/F13-1</f>
        <v>1.6759776536312776E-2</v>
      </c>
      <c r="K28" s="6">
        <f t="shared" ref="K28" si="61">K13/G13-1</f>
        <v>-5.4083885209713078E-2</v>
      </c>
      <c r="L28" s="6">
        <f t="shared" ref="L28" si="62">L13/H13-1</f>
        <v>-6.706586826347305E-2</v>
      </c>
      <c r="M28" s="6">
        <f t="shared" ref="M28" si="63">M13/I13-1</f>
        <v>-0.10296191819464029</v>
      </c>
      <c r="N28" s="6">
        <f t="shared" ref="N28" si="64">N13/J13-1</f>
        <v>-0.10659340659340655</v>
      </c>
      <c r="O28" s="6">
        <f t="shared" ref="O28" si="65">O13/K13-1</f>
        <v>-0.27771295215869307</v>
      </c>
      <c r="P28" s="6">
        <f t="shared" ref="P28" si="66">P13/L13-1</f>
        <v>-0.5224646983311938</v>
      </c>
      <c r="Q28" s="6">
        <f t="shared" ref="Q28" si="67">Q13/M13-1</f>
        <v>-0.31446540880503149</v>
      </c>
      <c r="R28" s="6">
        <f t="shared" ref="R28" si="68">R13/N13-1</f>
        <v>-0.45264452644526443</v>
      </c>
      <c r="S28" s="6">
        <f t="shared" ref="S28:AB28" si="69">S13/O13-1</f>
        <v>-0.53634894991922455</v>
      </c>
      <c r="T28" s="6">
        <f t="shared" si="69"/>
        <v>-0.33064516129032262</v>
      </c>
      <c r="U28" s="6">
        <f t="shared" si="69"/>
        <v>-0.41743119266055051</v>
      </c>
      <c r="V28" s="6">
        <f t="shared" si="69"/>
        <v>-0.24943820224719104</v>
      </c>
      <c r="W28" s="6">
        <f t="shared" si="69"/>
        <v>1.1567944250871078</v>
      </c>
      <c r="X28" s="6">
        <f t="shared" si="69"/>
        <v>1.2128514056224899</v>
      </c>
      <c r="Y28" s="6">
        <f t="shared" si="69"/>
        <v>1.2598425196850394</v>
      </c>
      <c r="Z28" s="6">
        <f t="shared" si="69"/>
        <v>1.1856287425149699</v>
      </c>
      <c r="AA28" s="6">
        <f t="shared" si="69"/>
        <v>0.49273021001615502</v>
      </c>
      <c r="AB28" s="6">
        <f t="shared" si="69"/>
        <v>0.46279491833030861</v>
      </c>
      <c r="AC28" s="6">
        <f t="shared" si="55"/>
        <v>0.1759581881533101</v>
      </c>
      <c r="AD28" s="6">
        <f t="shared" si="56"/>
        <v>0.30684931506849322</v>
      </c>
      <c r="AE28" s="6">
        <f t="shared" si="56"/>
        <v>0.10606060606060597</v>
      </c>
      <c r="AF28" s="11">
        <f t="shared" si="56"/>
        <v>-8.6848635235732274E-3</v>
      </c>
      <c r="AG28" s="11">
        <f t="shared" si="56"/>
        <v>0.11259259259259258</v>
      </c>
      <c r="AH28" s="11">
        <f t="shared" si="56"/>
        <v>4.7169811320754818E-2</v>
      </c>
      <c r="AI28" s="11">
        <f t="shared" si="57"/>
        <v>0.10567514677103729</v>
      </c>
      <c r="AJ28" s="11">
        <f t="shared" si="57"/>
        <v>0.17271589486858563</v>
      </c>
      <c r="AK28" s="11">
        <f t="shared" si="57"/>
        <v>8.6551264980026632E-2</v>
      </c>
    </row>
    <row r="29" spans="1:37" s="16" customFormat="1" x14ac:dyDescent="0.35">
      <c r="A29" s="24" t="s">
        <v>28</v>
      </c>
      <c r="B29" s="24" t="s">
        <v>29</v>
      </c>
      <c r="C29" s="20"/>
      <c r="D29" s="27"/>
      <c r="E29" s="27"/>
      <c r="F29" s="27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</row>
    <row r="30" spans="1:37" s="16" customFormat="1" x14ac:dyDescent="0.35">
      <c r="A30" s="24" t="s">
        <v>30</v>
      </c>
      <c r="B30" s="24" t="s">
        <v>31</v>
      </c>
      <c r="C30" s="20"/>
      <c r="D30" s="27"/>
      <c r="E30" s="27"/>
      <c r="F30" s="28"/>
      <c r="G30" s="6">
        <f>G15/C15-1</f>
        <v>-5.110732538330498E-2</v>
      </c>
      <c r="H30" s="6">
        <f t="shared" ref="H30:H31" si="70">H15/D15-1</f>
        <v>4.3893129770992356E-2</v>
      </c>
      <c r="I30" s="6">
        <f t="shared" ref="I30:I31" si="71">I15/E15-1</f>
        <v>0.23017902813299229</v>
      </c>
      <c r="J30" s="6">
        <f t="shared" ref="J30:J31" si="72">J15/F15-1</f>
        <v>0.16078431372549029</v>
      </c>
      <c r="K30" s="6">
        <f t="shared" ref="K30:K31" si="73">K15/G15-1</f>
        <v>0.14362657091561948</v>
      </c>
      <c r="L30" s="6">
        <f t="shared" ref="L30:L31" si="74">L15/H15-1</f>
        <v>-3.656307129798908E-2</v>
      </c>
      <c r="M30" s="6">
        <f t="shared" ref="M30:M31" si="75">M15/I15-1</f>
        <v>-8.108108108108103E-2</v>
      </c>
      <c r="N30" s="6">
        <f t="shared" ref="N30:N31" si="76">N15/J15-1</f>
        <v>-5.5743243243243201E-2</v>
      </c>
      <c r="O30" s="6">
        <f t="shared" ref="O30:O31" si="77">O15/K15-1</f>
        <v>-0.27629513343799061</v>
      </c>
      <c r="P30" s="6">
        <f t="shared" ref="P30:P31" si="78">P15/L15-1</f>
        <v>-0.54648956356736245</v>
      </c>
      <c r="Q30" s="6">
        <f t="shared" ref="Q30:Q31" si="79">Q15/M15-1</f>
        <v>-0.36651583710407243</v>
      </c>
      <c r="R30" s="6">
        <f t="shared" ref="R30:R31" si="80">R15/N15-1</f>
        <v>-0.45438282647584971</v>
      </c>
      <c r="S30" s="6">
        <f t="shared" ref="S30:AB31" si="81">S15/O15-1</f>
        <v>-0.49240780911062909</v>
      </c>
      <c r="T30" s="6">
        <f t="shared" si="81"/>
        <v>-0.20502092050209209</v>
      </c>
      <c r="U30" s="6">
        <f t="shared" si="81"/>
        <v>-0.47142857142857142</v>
      </c>
      <c r="V30" s="6">
        <f t="shared" si="81"/>
        <v>-6.8852459016393475E-2</v>
      </c>
      <c r="W30" s="6">
        <f t="shared" si="81"/>
        <v>0.69658119658119655</v>
      </c>
      <c r="X30" s="6">
        <f t="shared" si="81"/>
        <v>1.1736842105263157</v>
      </c>
      <c r="Y30" s="6">
        <f t="shared" si="81"/>
        <v>1.8918918918918921</v>
      </c>
      <c r="Z30" s="6">
        <f t="shared" si="81"/>
        <v>0.94366197183098599</v>
      </c>
      <c r="AA30" s="6">
        <f t="shared" si="81"/>
        <v>0.89672544080604544</v>
      </c>
      <c r="AB30" s="6">
        <f t="shared" si="81"/>
        <v>0.64164648910411626</v>
      </c>
      <c r="AC30" s="6">
        <f t="shared" ref="AC30:AC31" si="82">AC15/Y15-1</f>
        <v>0.32009345794392519</v>
      </c>
      <c r="AD30" s="6">
        <f t="shared" ref="AD30:AH31" si="83">AD15/Z15-1</f>
        <v>0.53079710144927539</v>
      </c>
      <c r="AE30" s="6">
        <f t="shared" si="83"/>
        <v>9.0305444887118114E-2</v>
      </c>
      <c r="AF30" s="6">
        <f t="shared" si="83"/>
        <v>0.24631268436578169</v>
      </c>
      <c r="AG30" s="6">
        <f t="shared" si="83"/>
        <v>0.20176991150442469</v>
      </c>
      <c r="AH30" s="6">
        <f t="shared" si="83"/>
        <v>5.4437869822485219E-2</v>
      </c>
      <c r="AI30" s="6">
        <f t="shared" ref="AI30:AI31" si="84">AI15/AE15-1</f>
        <v>0.15956151035322774</v>
      </c>
      <c r="AJ30" s="6">
        <f t="shared" ref="AJ30:AK31" si="85">AJ15/AF15-1</f>
        <v>-5.798816568047338E-2</v>
      </c>
      <c r="AK30" s="6">
        <f t="shared" si="85"/>
        <v>-5.0073637702503726E-2</v>
      </c>
    </row>
    <row r="31" spans="1:37" s="16" customFormat="1" x14ac:dyDescent="0.35">
      <c r="A31" s="24" t="s">
        <v>32</v>
      </c>
      <c r="B31" s="24" t="s">
        <v>33</v>
      </c>
      <c r="C31" s="20"/>
      <c r="D31" s="27"/>
      <c r="E31" s="27"/>
      <c r="F31" s="28"/>
      <c r="G31" s="6">
        <f>G16/C16-1</f>
        <v>-0.29090909090909089</v>
      </c>
      <c r="H31" s="6">
        <f t="shared" si="70"/>
        <v>0.125</v>
      </c>
      <c r="I31" s="6">
        <f t="shared" si="71"/>
        <v>0.34285714285714275</v>
      </c>
      <c r="J31" s="6">
        <f t="shared" si="72"/>
        <v>-9.4339622641509413E-2</v>
      </c>
      <c r="K31" s="6">
        <f t="shared" si="73"/>
        <v>0.15384615384615374</v>
      </c>
      <c r="L31" s="6">
        <f t="shared" si="74"/>
        <v>-0.16666666666666663</v>
      </c>
      <c r="M31" s="6">
        <f t="shared" si="75"/>
        <v>-0.42553191489361697</v>
      </c>
      <c r="N31" s="6">
        <f t="shared" si="76"/>
        <v>-0.10416666666666663</v>
      </c>
      <c r="O31" s="6">
        <f t="shared" si="77"/>
        <v>-0.37777777777777777</v>
      </c>
      <c r="P31" s="6">
        <f t="shared" si="78"/>
        <v>-0.35555555555555551</v>
      </c>
      <c r="Q31" s="6">
        <f t="shared" si="79"/>
        <v>-7.407407407407407E-2</v>
      </c>
      <c r="R31" s="6">
        <f t="shared" si="80"/>
        <v>-0.2558139534883721</v>
      </c>
      <c r="S31" s="6">
        <f t="shared" si="81"/>
        <v>-7.1428571428571397E-2</v>
      </c>
      <c r="T31" s="6">
        <f t="shared" si="81"/>
        <v>-0.24137931034482762</v>
      </c>
      <c r="U31" s="6">
        <f t="shared" si="81"/>
        <v>-0.24</v>
      </c>
      <c r="V31" s="6">
        <f t="shared" si="81"/>
        <v>-0.4375</v>
      </c>
      <c r="W31" s="6">
        <f t="shared" si="81"/>
        <v>0.38461538461538458</v>
      </c>
      <c r="X31" s="6">
        <f t="shared" si="81"/>
        <v>0.59090909090909083</v>
      </c>
      <c r="Y31" s="6">
        <f t="shared" si="81"/>
        <v>0.78947368421052633</v>
      </c>
      <c r="Z31" s="6">
        <f t="shared" si="81"/>
        <v>1.5555555555555554</v>
      </c>
      <c r="AA31" s="6">
        <f t="shared" si="81"/>
        <v>0.63888888888888884</v>
      </c>
      <c r="AB31" s="6">
        <f t="shared" si="81"/>
        <v>0.4285714285714286</v>
      </c>
      <c r="AC31" s="6">
        <f t="shared" si="82"/>
        <v>0.38235294117647056</v>
      </c>
      <c r="AD31" s="6">
        <f t="shared" si="83"/>
        <v>0.52173913043478271</v>
      </c>
      <c r="AE31" s="6">
        <f t="shared" si="83"/>
        <v>8.4745762711864403E-2</v>
      </c>
      <c r="AF31" s="11">
        <f t="shared" si="83"/>
        <v>-0.14000000000000001</v>
      </c>
      <c r="AG31" s="11">
        <f t="shared" si="83"/>
        <v>6.3829787234042534E-2</v>
      </c>
      <c r="AH31" s="11">
        <f t="shared" si="83"/>
        <v>-2.8571428571428581E-2</v>
      </c>
      <c r="AI31" s="11">
        <f t="shared" si="84"/>
        <v>0.1875</v>
      </c>
      <c r="AJ31" s="11">
        <f t="shared" si="85"/>
        <v>0.2558139534883721</v>
      </c>
      <c r="AK31" s="11">
        <f t="shared" si="85"/>
        <v>8.0000000000000071E-2</v>
      </c>
    </row>
    <row r="32" spans="1:37" s="16" customFormat="1" x14ac:dyDescent="0.35">
      <c r="A32" s="24" t="s">
        <v>34</v>
      </c>
      <c r="B32" s="24" t="s">
        <v>35</v>
      </c>
      <c r="C32" s="20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</row>
    <row r="33" spans="1:37" s="16" customFormat="1" x14ac:dyDescent="0.35">
      <c r="A33" s="24" t="s">
        <v>36</v>
      </c>
      <c r="B33" s="24" t="s">
        <v>37</v>
      </c>
      <c r="C33" s="20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</row>
    <row r="34" spans="1:37" s="16" customFormat="1" x14ac:dyDescent="0.35">
      <c r="A34" s="24" t="s">
        <v>38</v>
      </c>
      <c r="B34" s="24" t="s">
        <v>39</v>
      </c>
      <c r="C34" s="20"/>
      <c r="D34" s="27"/>
      <c r="E34" s="27"/>
      <c r="F34" s="28"/>
      <c r="G34" s="3">
        <f>G19/C19-1</f>
        <v>-0.16085790884718498</v>
      </c>
      <c r="H34" s="3">
        <f t="shared" ref="H34:H35" si="86">H19/D19-1</f>
        <v>4.7297297297297369E-2</v>
      </c>
      <c r="I34" s="3">
        <f t="shared" ref="I34:I35" si="87">I19/E19-1</f>
        <v>0.12403100775193798</v>
      </c>
      <c r="J34" s="3">
        <f t="shared" ref="J34:J35" si="88">J19/F19-1</f>
        <v>6.7448680351906098E-2</v>
      </c>
      <c r="K34" s="3">
        <f t="shared" ref="K34:K35" si="89">K19/G19-1</f>
        <v>7.348242811501593E-2</v>
      </c>
      <c r="L34" s="3">
        <f t="shared" ref="L34:L35" si="90">L19/H19-1</f>
        <v>-0.1064516129032258</v>
      </c>
      <c r="M34" s="3">
        <f t="shared" ref="M34:M35" si="91">M19/I19-1</f>
        <v>-0.16896551724137931</v>
      </c>
      <c r="N34" s="3">
        <f t="shared" ref="N34:N35" si="92">N19/J19-1</f>
        <v>-0.19230769230769229</v>
      </c>
      <c r="O34" s="3">
        <f t="shared" ref="O34:O35" si="93">O19/K19-1</f>
        <v>-0.31845238095238093</v>
      </c>
      <c r="P34" s="3">
        <f t="shared" ref="P34:P35" si="94">P19/L19-1</f>
        <v>-0.49458483754512639</v>
      </c>
      <c r="Q34" s="3">
        <f t="shared" ref="Q34:Q35" si="95">Q19/M19-1</f>
        <v>-0.30290456431535273</v>
      </c>
      <c r="R34" s="3">
        <f t="shared" ref="R34:R35" si="96">R19/N19-1</f>
        <v>-0.45918367346938771</v>
      </c>
      <c r="S34" s="3">
        <f t="shared" ref="S34:AB35" si="97">S19/O19-1</f>
        <v>-0.51528384279475981</v>
      </c>
      <c r="T34" s="3">
        <f t="shared" si="97"/>
        <v>-0.44999999999999996</v>
      </c>
      <c r="U34" s="3">
        <f t="shared" si="97"/>
        <v>-0.5357142857142857</v>
      </c>
      <c r="V34" s="3">
        <f t="shared" si="97"/>
        <v>-0.16352201257861632</v>
      </c>
      <c r="W34" s="3">
        <f t="shared" si="97"/>
        <v>0.84684684684684686</v>
      </c>
      <c r="X34" s="3">
        <f t="shared" si="97"/>
        <v>1.4025974025974026</v>
      </c>
      <c r="Y34" s="3">
        <f t="shared" si="97"/>
        <v>1.3846153846153846</v>
      </c>
      <c r="Z34" s="3">
        <f t="shared" si="97"/>
        <v>0.70676691729323315</v>
      </c>
      <c r="AA34" s="3">
        <f t="shared" si="97"/>
        <v>0.448780487804878</v>
      </c>
      <c r="AB34" s="3">
        <f t="shared" si="97"/>
        <v>0.45945945945945943</v>
      </c>
      <c r="AC34" s="3">
        <f t="shared" ref="AC34:AC35" si="98">AC19/Y19-1</f>
        <v>0.40322580645161299</v>
      </c>
      <c r="AD34" s="3">
        <f t="shared" ref="AD34:AH35" si="99">AD19/Z19-1</f>
        <v>0.37444933920704848</v>
      </c>
      <c r="AE34" s="3">
        <f t="shared" si="99"/>
        <v>0.10437710437710446</v>
      </c>
      <c r="AF34" s="3">
        <f t="shared" si="99"/>
        <v>0.12962962962962954</v>
      </c>
      <c r="AG34" s="3">
        <f t="shared" si="99"/>
        <v>-8.4291187739463647E-2</v>
      </c>
      <c r="AH34" s="3">
        <f t="shared" si="99"/>
        <v>2.8846153846153744E-2</v>
      </c>
      <c r="AI34" s="3">
        <f t="shared" ref="AI34:AI35" si="100">AI19/AE19-1</f>
        <v>9.1463414634146423E-2</v>
      </c>
      <c r="AJ34" s="3">
        <f t="shared" ref="AJ34:AK35" si="101">AJ19/AF19-1</f>
        <v>-2.9508196721311442E-2</v>
      </c>
      <c r="AK34" s="3">
        <f t="shared" si="101"/>
        <v>9.6234309623431047E-2</v>
      </c>
    </row>
    <row r="35" spans="1:37" s="16" customFormat="1" x14ac:dyDescent="0.35">
      <c r="A35" s="25"/>
      <c r="B35" s="17" t="s">
        <v>42</v>
      </c>
      <c r="C35" s="2"/>
      <c r="D35" s="4"/>
      <c r="E35" s="4"/>
      <c r="F35" s="4"/>
      <c r="G35" s="8">
        <f>G20/C20-1</f>
        <v>-0.10598626104023556</v>
      </c>
      <c r="H35" s="8">
        <f t="shared" si="86"/>
        <v>2.7549824150058688E-2</v>
      </c>
      <c r="I35" s="8">
        <f t="shared" si="87"/>
        <v>8.7357954545454586E-2</v>
      </c>
      <c r="J35" s="8">
        <f t="shared" si="88"/>
        <v>6.2015503875969102E-2</v>
      </c>
      <c r="K35" s="8">
        <f t="shared" si="89"/>
        <v>3.2381997804610263E-2</v>
      </c>
      <c r="L35" s="8">
        <f t="shared" si="90"/>
        <v>-7.0165430690245278E-2</v>
      </c>
      <c r="M35" s="8">
        <f t="shared" si="91"/>
        <v>-0.11887655127367736</v>
      </c>
      <c r="N35" s="8">
        <f t="shared" si="92"/>
        <v>-0.1058394160583942</v>
      </c>
      <c r="O35" s="8">
        <f t="shared" si="93"/>
        <v>-0.28654970760233922</v>
      </c>
      <c r="P35" s="8">
        <f t="shared" si="94"/>
        <v>-0.5196319018404908</v>
      </c>
      <c r="Q35" s="9">
        <f t="shared" si="95"/>
        <v>-0.31801334321719787</v>
      </c>
      <c r="R35" s="9">
        <f t="shared" si="96"/>
        <v>-0.44664723032069975</v>
      </c>
      <c r="S35" s="8">
        <f t="shared" si="97"/>
        <v>-0.50670640834575265</v>
      </c>
      <c r="T35" s="8">
        <f t="shared" si="97"/>
        <v>-0.30523627075351212</v>
      </c>
      <c r="U35" s="8">
        <f t="shared" si="97"/>
        <v>-0.45326086956521738</v>
      </c>
      <c r="V35" s="8">
        <f t="shared" si="97"/>
        <v>-0.18440463645943095</v>
      </c>
      <c r="W35" s="8">
        <f t="shared" si="97"/>
        <v>0.90785498489425986</v>
      </c>
      <c r="X35" s="8">
        <f t="shared" si="97"/>
        <v>1.1838235294117645</v>
      </c>
      <c r="Y35" s="8">
        <f t="shared" si="97"/>
        <v>1.4413518886679921</v>
      </c>
      <c r="Z35" s="8">
        <f t="shared" si="97"/>
        <v>1.0180878552971575</v>
      </c>
      <c r="AA35" s="8">
        <f t="shared" si="97"/>
        <v>0.61836896278701503</v>
      </c>
      <c r="AB35" s="8">
        <f t="shared" si="97"/>
        <v>0.53367003367003374</v>
      </c>
      <c r="AC35" s="8">
        <f t="shared" si="98"/>
        <v>0.26547231270358296</v>
      </c>
      <c r="AD35" s="8">
        <f t="shared" si="99"/>
        <v>0.40204865556978242</v>
      </c>
      <c r="AE35" s="8">
        <f t="shared" si="99"/>
        <v>9.5401174168297409E-2</v>
      </c>
      <c r="AF35" s="8">
        <f t="shared" si="99"/>
        <v>9.4401756311745411E-2</v>
      </c>
      <c r="AG35" s="8">
        <f t="shared" si="99"/>
        <v>0.10939510939510932</v>
      </c>
      <c r="AH35" s="8">
        <f t="shared" si="99"/>
        <v>4.474885844748866E-2</v>
      </c>
      <c r="AI35" s="8">
        <f t="shared" si="100"/>
        <v>0.12639571237159442</v>
      </c>
      <c r="AJ35" s="8">
        <f t="shared" si="101"/>
        <v>4.7141424272818533E-2</v>
      </c>
      <c r="AK35" s="8">
        <f t="shared" si="101"/>
        <v>3.2482598607888713E-2</v>
      </c>
    </row>
    <row r="37" spans="1:37" x14ac:dyDescent="0.35">
      <c r="C37" t="s">
        <v>65</v>
      </c>
    </row>
  </sheetData>
  <phoneticPr fontId="10" type="noConversion"/>
  <conditionalFormatting sqref="C23:XFD35">
    <cfRule type="cellIs" dxfId="2" priority="1" operator="lessThan">
      <formula>0</formula>
    </cfRule>
    <cfRule type="cellIs" dxfId="1" priority="2" operator="greaterThan">
      <formula>0.3</formula>
    </cfRule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Millon Thierry</dc:creator>
  <cp:lastModifiedBy>Millon Thierry</cp:lastModifiedBy>
  <dcterms:created xsi:type="dcterms:W3CDTF">2021-04-15T16:28:28Z</dcterms:created>
  <dcterms:modified xsi:type="dcterms:W3CDTF">2025-10-13T06:42:20Z</dcterms:modified>
</cp:coreProperties>
</file>