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20 janvier au 24 janvier 2025\Défaillances Altarès 4T2024\"/>
    </mc:Choice>
  </mc:AlternateContent>
  <bookViews>
    <workbookView xWindow="0" yWindow="0" windowWidth="28800" windowHeight="13125"/>
  </bookViews>
  <sheets>
    <sheet name="CHR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4" i="4" l="1"/>
  <c r="AH25" i="4"/>
  <c r="AH26" i="4"/>
  <c r="AH30" i="4"/>
  <c r="AH32" i="4"/>
  <c r="AH33" i="4"/>
  <c r="AH36" i="4"/>
  <c r="AH21" i="4"/>
  <c r="AH37" i="4" s="1"/>
  <c r="AH12" i="4"/>
  <c r="AH28" i="4" s="1"/>
  <c r="AG23" i="4"/>
  <c r="AG24" i="4"/>
  <c r="AG25" i="4"/>
  <c r="AG26" i="4"/>
  <c r="AG30" i="4"/>
  <c r="AG32" i="4"/>
  <c r="AG33" i="4"/>
  <c r="AG36" i="4"/>
  <c r="AG21" i="4"/>
  <c r="AG12" i="4"/>
  <c r="AD26" i="4"/>
  <c r="AE26" i="4"/>
  <c r="AF26" i="4"/>
  <c r="AF36" i="4"/>
  <c r="AF33" i="4"/>
  <c r="AF32" i="4"/>
  <c r="AF30" i="4"/>
  <c r="AF25" i="4"/>
  <c r="AF24" i="4"/>
  <c r="AF23" i="4"/>
  <c r="AF21" i="4"/>
  <c r="AF12" i="4"/>
  <c r="AE36" i="4"/>
  <c r="AE33" i="4"/>
  <c r="AE32" i="4"/>
  <c r="AE30" i="4"/>
  <c r="AE25" i="4"/>
  <c r="AE24" i="4"/>
  <c r="AE23" i="4"/>
  <c r="AE21" i="4"/>
  <c r="AE12" i="4"/>
  <c r="AD36" i="4"/>
  <c r="AC36" i="4"/>
  <c r="AD33" i="4"/>
  <c r="AC33" i="4"/>
  <c r="AD32" i="4"/>
  <c r="AC32" i="4"/>
  <c r="AD30" i="4"/>
  <c r="AC30" i="4"/>
  <c r="AD25" i="4"/>
  <c r="AC25" i="4"/>
  <c r="AD24" i="4"/>
  <c r="AC24" i="4"/>
  <c r="AD23" i="4"/>
  <c r="AC23" i="4"/>
  <c r="AD21" i="4"/>
  <c r="AC21" i="4"/>
  <c r="AD12" i="4"/>
  <c r="AC12" i="4"/>
  <c r="AB36" i="4"/>
  <c r="AB33" i="4"/>
  <c r="AB32" i="4"/>
  <c r="AB30" i="4"/>
  <c r="AB25" i="4"/>
  <c r="AB24" i="4"/>
  <c r="AB23" i="4"/>
  <c r="AB21" i="4"/>
  <c r="AB12" i="4"/>
  <c r="AA36" i="4"/>
  <c r="AA33" i="4"/>
  <c r="AA32" i="4"/>
  <c r="AA30" i="4"/>
  <c r="AA25" i="4"/>
  <c r="AA24" i="4"/>
  <c r="AA23" i="4"/>
  <c r="AA21" i="4"/>
  <c r="AA12" i="4"/>
  <c r="Z36" i="4"/>
  <c r="Z33" i="4"/>
  <c r="Z32" i="4"/>
  <c r="Z30" i="4"/>
  <c r="Z25" i="4"/>
  <c r="Z24" i="4"/>
  <c r="Z23" i="4"/>
  <c r="Z21" i="4"/>
  <c r="Z12" i="4"/>
  <c r="AG28" i="4" l="1"/>
  <c r="AG37" i="4"/>
  <c r="AF28" i="4"/>
  <c r="AF37" i="4"/>
  <c r="AD37" i="4"/>
  <c r="AD28" i="4"/>
  <c r="AE28" i="4"/>
  <c r="AE37" i="4"/>
  <c r="Y36" i="4"/>
  <c r="Y33" i="4"/>
  <c r="Y32" i="4"/>
  <c r="Y30" i="4"/>
  <c r="Y25" i="4"/>
  <c r="Y24" i="4"/>
  <c r="Y23" i="4"/>
  <c r="Y21" i="4"/>
  <c r="AC37" i="4" s="1"/>
  <c r="Y12" i="4"/>
  <c r="AC28" i="4" s="1"/>
  <c r="X36" i="4"/>
  <c r="X33" i="4"/>
  <c r="X32" i="4"/>
  <c r="X30" i="4"/>
  <c r="X25" i="4"/>
  <c r="X24" i="4"/>
  <c r="X23" i="4"/>
  <c r="X21" i="4"/>
  <c r="AB37" i="4" s="1"/>
  <c r="X12" i="4"/>
  <c r="AB28" i="4" s="1"/>
  <c r="W36" i="4"/>
  <c r="W33" i="4"/>
  <c r="W32" i="4"/>
  <c r="W30" i="4"/>
  <c r="W25" i="4"/>
  <c r="W24" i="4"/>
  <c r="W23" i="4"/>
  <c r="W21" i="4"/>
  <c r="AA37" i="4" s="1"/>
  <c r="W12" i="4"/>
  <c r="AA28" i="4" s="1"/>
  <c r="V23" i="4"/>
  <c r="V36" i="4"/>
  <c r="V33" i="4"/>
  <c r="V32" i="4"/>
  <c r="V30" i="4"/>
  <c r="V25" i="4"/>
  <c r="V24" i="4"/>
  <c r="V21" i="4"/>
  <c r="Z37" i="4" s="1"/>
  <c r="V12" i="4"/>
  <c r="Z28" i="4" s="1"/>
  <c r="U36" i="4" l="1"/>
  <c r="U33" i="4"/>
  <c r="U32" i="4"/>
  <c r="U30" i="4"/>
  <c r="U25" i="4"/>
  <c r="U24" i="4"/>
  <c r="U21" i="4"/>
  <c r="Y37" i="4" s="1"/>
  <c r="U12" i="4"/>
  <c r="Y28" i="4" s="1"/>
  <c r="T36" i="4"/>
  <c r="T33" i="4"/>
  <c r="T32" i="4"/>
  <c r="T30" i="4"/>
  <c r="T25" i="4"/>
  <c r="T24" i="4"/>
  <c r="T21" i="4"/>
  <c r="X37" i="4" s="1"/>
  <c r="T12" i="4"/>
  <c r="X28" i="4" s="1"/>
  <c r="S36" i="4" l="1"/>
  <c r="R36" i="4"/>
  <c r="Q36" i="4"/>
  <c r="P36" i="4"/>
  <c r="O36" i="4"/>
  <c r="N36" i="4"/>
  <c r="M36" i="4"/>
  <c r="L36" i="4"/>
  <c r="K36" i="4"/>
  <c r="J36" i="4"/>
  <c r="I36" i="4"/>
  <c r="H36" i="4"/>
  <c r="G36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H24" i="4"/>
  <c r="I24" i="4"/>
  <c r="J24" i="4"/>
  <c r="K24" i="4"/>
  <c r="L24" i="4"/>
  <c r="M24" i="4"/>
  <c r="N24" i="4"/>
  <c r="O24" i="4"/>
  <c r="P24" i="4"/>
  <c r="Q24" i="4"/>
  <c r="R24" i="4"/>
  <c r="S24" i="4"/>
  <c r="G24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T37" i="4" s="1"/>
  <c r="Q21" i="4"/>
  <c r="U37" i="4" s="1"/>
  <c r="R21" i="4"/>
  <c r="S21" i="4"/>
  <c r="C2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T28" i="4" s="1"/>
  <c r="Q12" i="4"/>
  <c r="U28" i="4" s="1"/>
  <c r="R12" i="4"/>
  <c r="S12" i="4"/>
  <c r="C12" i="4"/>
  <c r="L37" i="4" l="1"/>
  <c r="L28" i="4"/>
  <c r="M37" i="4"/>
  <c r="K28" i="4"/>
  <c r="G37" i="4"/>
  <c r="J28" i="4"/>
  <c r="K37" i="4"/>
  <c r="I28" i="4"/>
  <c r="J37" i="4"/>
  <c r="S28" i="4"/>
  <c r="W28" i="4"/>
  <c r="S37" i="4"/>
  <c r="W37" i="4"/>
  <c r="R37" i="4"/>
  <c r="V37" i="4"/>
  <c r="I37" i="4"/>
  <c r="H28" i="4"/>
  <c r="H37" i="4"/>
  <c r="R28" i="4"/>
  <c r="V28" i="4"/>
  <c r="G28" i="4"/>
  <c r="O37" i="4"/>
  <c r="O28" i="4"/>
  <c r="N28" i="4"/>
  <c r="M28" i="4"/>
  <c r="N37" i="4"/>
  <c r="P37" i="4"/>
  <c r="Q37" i="4"/>
  <c r="Q28" i="4"/>
  <c r="P28" i="4"/>
</calcChain>
</file>

<file path=xl/sharedStrings.xml><?xml version="1.0" encoding="utf-8"?>
<sst xmlns="http://schemas.openxmlformats.org/spreadsheetml/2006/main" count="83" uniqueCount="48">
  <si>
    <t>Libellé NAF entreprise</t>
  </si>
  <si>
    <t>2017 T1</t>
  </si>
  <si>
    <t>2017 T2</t>
  </si>
  <si>
    <t>2017 T3</t>
  </si>
  <si>
    <t>2017 T4</t>
  </si>
  <si>
    <t>2018 T1</t>
  </si>
  <si>
    <t>2018 T2</t>
  </si>
  <si>
    <t>2018 T3</t>
  </si>
  <si>
    <t>2018 T4</t>
  </si>
  <si>
    <t>2019 T1</t>
  </si>
  <si>
    <t>2019 T2</t>
  </si>
  <si>
    <t>2019 T3</t>
  </si>
  <si>
    <t>2019 T4</t>
  </si>
  <si>
    <t>2020 T1</t>
  </si>
  <si>
    <t>2020 T2</t>
  </si>
  <si>
    <t>2020 T3</t>
  </si>
  <si>
    <t>2020 T4</t>
  </si>
  <si>
    <t>2021 T1</t>
  </si>
  <si>
    <t>Hôtels et hébergement similaire</t>
  </si>
  <si>
    <t>Autres hébergements</t>
  </si>
  <si>
    <t>Restauration traditionnelle</t>
  </si>
  <si>
    <t>Cafétérias et autres libres-services</t>
  </si>
  <si>
    <t>Restauration de type rapide</t>
  </si>
  <si>
    <t>Services des traiteurs</t>
  </si>
  <si>
    <t>Restauration collective sous contrat</t>
  </si>
  <si>
    <t>Autres services de restauration n.c.a.</t>
  </si>
  <si>
    <t>Débits de boissons</t>
  </si>
  <si>
    <t>Ensemble Restauration</t>
  </si>
  <si>
    <t>2021 T2</t>
  </si>
  <si>
    <t>2021 T3</t>
  </si>
  <si>
    <t>2021 T4</t>
  </si>
  <si>
    <t>2022 T1</t>
  </si>
  <si>
    <t>2022 T2</t>
  </si>
  <si>
    <t>2022 T3</t>
  </si>
  <si>
    <t>2022 T4</t>
  </si>
  <si>
    <t>2023 T1</t>
  </si>
  <si>
    <t>2023 T2</t>
  </si>
  <si>
    <t>2023 T4</t>
  </si>
  <si>
    <t>2023 T3</t>
  </si>
  <si>
    <t>2024 T1</t>
  </si>
  <si>
    <t>2024 T2</t>
  </si>
  <si>
    <t>2024 T3</t>
  </si>
  <si>
    <t>2024 T4</t>
  </si>
  <si>
    <r>
      <rPr>
        <b/>
        <sz val="9"/>
        <color rgb="FFC00000"/>
        <rFont val="Calibri"/>
        <family val="2"/>
      </rPr>
      <t>*</t>
    </r>
    <r>
      <rPr>
        <sz val="9"/>
        <color theme="1"/>
        <rFont val="Calibri"/>
        <family val="2"/>
      </rPr>
      <t xml:space="preserve"> Données arrétées au 10 janvier 2025</t>
    </r>
  </si>
  <si>
    <t>Hébergement touristique courte durée</t>
  </si>
  <si>
    <t xml:space="preserve">Terrains de camping et parcs caravanes </t>
  </si>
  <si>
    <t>Ensemble Hébergement</t>
  </si>
  <si>
    <t>EVOLUTION TRIMESTRIELLE N/N -1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</si>
</sst>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6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</font>
    <font>
      <sz val="9"/>
      <color rgb="FFC00000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Calibri"/>
      <family val="2"/>
    </font>
    <font>
      <sz val="9"/>
      <color theme="1"/>
      <name val="Calibri"/>
      <family val="2"/>
    </font>
    <font>
      <b/>
      <sz val="9"/>
      <color rgb="FFC0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3" borderId="0" xfId="1" applyNumberFormat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right" wrapText="1"/>
    </xf>
    <xf numFmtId="164" fontId="3" fillId="0" borderId="2" xfId="1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12" fillId="2" borderId="3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16" fillId="2" borderId="0" xfId="2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5" borderId="0" xfId="1" applyNumberFormat="1" applyFont="1" applyFill="1" applyBorder="1" applyAlignment="1">
      <alignment horizontal="center" vertical="center"/>
    </xf>
    <xf numFmtId="164" fontId="17" fillId="0" borderId="0" xfId="1" applyNumberFormat="1" applyFont="1" applyBorder="1" applyAlignment="1">
      <alignment horizontal="center" vertical="center"/>
    </xf>
    <xf numFmtId="164" fontId="17" fillId="0" borderId="2" xfId="1" applyNumberFormat="1" applyFont="1" applyFill="1" applyBorder="1" applyAlignment="1">
      <alignment horizontal="center" vertical="center"/>
    </xf>
    <xf numFmtId="164" fontId="17" fillId="0" borderId="0" xfId="1" applyNumberFormat="1" applyFont="1" applyFill="1" applyBorder="1" applyAlignment="1">
      <alignment horizontal="center" vertical="center"/>
    </xf>
    <xf numFmtId="164" fontId="17" fillId="5" borderId="0" xfId="1" applyNumberFormat="1" applyFont="1" applyFill="1" applyBorder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164" fontId="18" fillId="0" borderId="5" xfId="1" applyNumberFormat="1" applyFont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/>
    </xf>
    <xf numFmtId="164" fontId="17" fillId="0" borderId="13" xfId="1" applyNumberFormat="1" applyFont="1" applyFill="1" applyBorder="1" applyAlignment="1">
      <alignment horizontal="center" vertical="center"/>
    </xf>
    <xf numFmtId="164" fontId="17" fillId="5" borderId="5" xfId="1" applyNumberFormat="1" applyFont="1" applyFill="1" applyBorder="1" applyAlignment="1">
      <alignment horizontal="center" vertical="center"/>
    </xf>
    <xf numFmtId="164" fontId="17" fillId="0" borderId="5" xfId="1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/>
    </xf>
    <xf numFmtId="164" fontId="17" fillId="0" borderId="14" xfId="1" applyNumberFormat="1" applyFont="1" applyFill="1" applyBorder="1" applyAlignment="1">
      <alignment horizontal="center" vertical="center"/>
    </xf>
    <xf numFmtId="164" fontId="18" fillId="0" borderId="14" xfId="1" applyNumberFormat="1" applyFont="1" applyFill="1" applyBorder="1" applyAlignment="1">
      <alignment horizontal="center" vertical="center"/>
    </xf>
    <xf numFmtId="164" fontId="17" fillId="0" borderId="15" xfId="1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4" fontId="3" fillId="4" borderId="11" xfId="1" applyNumberFormat="1" applyFont="1" applyFill="1" applyBorder="1" applyAlignment="1">
      <alignment horizontal="center" vertical="center"/>
    </xf>
    <xf numFmtId="164" fontId="17" fillId="4" borderId="11" xfId="1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164" fontId="17" fillId="4" borderId="14" xfId="1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5" xfId="0" applyFill="1" applyBorder="1"/>
    <xf numFmtId="0" fontId="0" fillId="4" borderId="11" xfId="0" applyFill="1" applyBorder="1"/>
    <xf numFmtId="0" fontId="3" fillId="4" borderId="11" xfId="0" applyFont="1" applyFill="1" applyBorder="1"/>
    <xf numFmtId="0" fontId="0" fillId="4" borderId="0" xfId="0" applyFill="1"/>
    <xf numFmtId="0" fontId="0" fillId="4" borderId="0" xfId="0" applyFill="1" applyBorder="1"/>
    <xf numFmtId="0" fontId="3" fillId="3" borderId="1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164" fontId="17" fillId="5" borderId="18" xfId="1" applyNumberFormat="1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166" fontId="17" fillId="3" borderId="17" xfId="4" applyNumberFormat="1" applyFont="1" applyFill="1" applyBorder="1" applyAlignment="1">
      <alignment horizontal="center" vertical="center"/>
    </xf>
    <xf numFmtId="166" fontId="17" fillId="3" borderId="11" xfId="4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0" fontId="16" fillId="2" borderId="20" xfId="2" applyFont="1" applyFill="1" applyBorder="1" applyAlignment="1">
      <alignment horizontal="center" vertical="center"/>
    </xf>
    <xf numFmtId="0" fontId="15" fillId="2" borderId="21" xfId="2" applyFont="1" applyFill="1" applyBorder="1" applyAlignment="1">
      <alignment horizontal="center" vertical="center"/>
    </xf>
    <xf numFmtId="0" fontId="3" fillId="4" borderId="0" xfId="0" applyFont="1" applyFill="1"/>
  </cellXfs>
  <cellStyles count="5">
    <cellStyle name="Milliers" xfId="4" builtinId="3"/>
    <cellStyle name="Normal" xfId="0" builtinId="0"/>
    <cellStyle name="Normal_Feuil1" xfId="2"/>
    <cellStyle name="Normal_Feuil3" xfId="3"/>
    <cellStyle name="Pourcentage" xfId="1" builtinId="5"/>
  </cellStyles>
  <dxfs count="3"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203200</xdr:colOff>
      <xdr:row>0</xdr:row>
      <xdr:rowOff>69850</xdr:rowOff>
    </xdr:from>
    <xdr:to>
      <xdr:col>22</xdr:col>
      <xdr:colOff>260350</xdr:colOff>
      <xdr:row>4</xdr:row>
      <xdr:rowOff>117475</xdr:rowOff>
    </xdr:to>
    <xdr:pic>
      <xdr:nvPicPr>
        <xdr:cNvPr id="2" name="Image 1" descr="Logo-altares-positif">
          <a:extLst>
            <a:ext uri="{FF2B5EF4-FFF2-40B4-BE49-F238E27FC236}">
              <a16:creationId xmlns:a16="http://schemas.microsoft.com/office/drawing/2014/main" xmlns="" id="{C5316593-407C-4C58-9038-654A6128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0" y="69850"/>
          <a:ext cx="1333500" cy="784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62"/>
  <sheetViews>
    <sheetView tabSelected="1" zoomScale="84" zoomScaleNormal="84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P24" sqref="AP24"/>
    </sheetView>
  </sheetViews>
  <sheetFormatPr baseColWidth="10" defaultRowHeight="15" x14ac:dyDescent="0.25"/>
  <cols>
    <col min="1" max="1" width="41" style="57" customWidth="1"/>
    <col min="2" max="2" width="40.28515625" customWidth="1"/>
    <col min="3" max="3" width="0.140625" hidden="1" customWidth="1"/>
    <col min="4" max="8" width="6.140625" hidden="1" customWidth="1"/>
    <col min="9" max="9" width="1.28515625" hidden="1" customWidth="1"/>
    <col min="10" max="10" width="8.5703125" customWidth="1"/>
    <col min="11" max="13" width="6.140625" hidden="1" customWidth="1"/>
    <col min="14" max="14" width="8.7109375" customWidth="1"/>
    <col min="15" max="16" width="6.140625" hidden="1" customWidth="1"/>
    <col min="17" max="17" width="0.28515625" hidden="1" customWidth="1"/>
    <col min="18" max="18" width="7.28515625" customWidth="1"/>
    <col min="19" max="19" width="0.140625" hidden="1" customWidth="1"/>
    <col min="20" max="20" width="6.140625" hidden="1" customWidth="1"/>
    <col min="21" max="21" width="1" hidden="1" customWidth="1"/>
    <col min="22" max="22" width="7.42578125" customWidth="1"/>
    <col min="23" max="25" width="6.140625" hidden="1" customWidth="1"/>
    <col min="26" max="26" width="8.7109375" customWidth="1"/>
    <col min="27" max="27" width="8.5703125" customWidth="1"/>
    <col min="28" max="28" width="9.5703125" customWidth="1"/>
    <col min="29" max="29" width="8.5703125" customWidth="1"/>
    <col min="30" max="30" width="8.7109375" customWidth="1"/>
    <col min="31" max="31" width="8.5703125" customWidth="1"/>
    <col min="32" max="32" width="9.140625" customWidth="1"/>
    <col min="33" max="33" width="8.7109375" style="1" customWidth="1"/>
    <col min="34" max="34" width="8.7109375" style="14" customWidth="1"/>
    <col min="35" max="38" width="11.42578125" style="57"/>
  </cols>
  <sheetData>
    <row r="2" spans="1:38" x14ac:dyDescent="0.25">
      <c r="Q2" s="9"/>
      <c r="R2" s="9"/>
      <c r="S2" s="9"/>
      <c r="T2" s="9"/>
    </row>
    <row r="3" spans="1:38" x14ac:dyDescent="0.25">
      <c r="B3" s="11" t="s">
        <v>43</v>
      </c>
      <c r="Q3" s="9"/>
      <c r="R3" s="9"/>
      <c r="S3" s="9"/>
      <c r="T3" s="9"/>
    </row>
    <row r="4" spans="1:38" x14ac:dyDescent="0.25">
      <c r="Q4" s="9"/>
      <c r="R4" s="9"/>
      <c r="S4" s="9"/>
      <c r="T4" s="9"/>
    </row>
    <row r="6" spans="1:38" s="57" customFormat="1" ht="15.75" thickBot="1" x14ac:dyDescent="0.3">
      <c r="A6" s="58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47"/>
      <c r="AH6" s="56"/>
    </row>
    <row r="7" spans="1:38" ht="20.100000000000001" customHeight="1" x14ac:dyDescent="0.25">
      <c r="A7" s="54"/>
      <c r="B7" s="15" t="s">
        <v>0</v>
      </c>
      <c r="C7" s="12" t="s">
        <v>1</v>
      </c>
      <c r="D7" s="31" t="s">
        <v>2</v>
      </c>
      <c r="E7" s="32" t="s">
        <v>3</v>
      </c>
      <c r="F7" s="33" t="s">
        <v>4</v>
      </c>
      <c r="G7" s="12" t="s">
        <v>5</v>
      </c>
      <c r="H7" s="31" t="s">
        <v>6</v>
      </c>
      <c r="I7" s="32" t="s">
        <v>7</v>
      </c>
      <c r="J7" s="63" t="s">
        <v>8</v>
      </c>
      <c r="K7" s="20" t="s">
        <v>9</v>
      </c>
      <c r="L7" s="64" t="s">
        <v>10</v>
      </c>
      <c r="M7" s="63" t="s">
        <v>11</v>
      </c>
      <c r="N7" s="81" t="s">
        <v>12</v>
      </c>
      <c r="O7" s="20" t="s">
        <v>13</v>
      </c>
      <c r="P7" s="64" t="s">
        <v>14</v>
      </c>
      <c r="Q7" s="63" t="s">
        <v>15</v>
      </c>
      <c r="R7" s="81" t="s">
        <v>16</v>
      </c>
      <c r="S7" s="20" t="s">
        <v>17</v>
      </c>
      <c r="T7" s="20" t="s">
        <v>28</v>
      </c>
      <c r="U7" s="20" t="s">
        <v>29</v>
      </c>
      <c r="V7" s="20" t="s">
        <v>30</v>
      </c>
      <c r="W7" s="20" t="s">
        <v>31</v>
      </c>
      <c r="X7" s="20" t="s">
        <v>32</v>
      </c>
      <c r="Y7" s="20" t="s">
        <v>33</v>
      </c>
      <c r="Z7" s="20" t="s">
        <v>34</v>
      </c>
      <c r="AA7" s="20" t="s">
        <v>35</v>
      </c>
      <c r="AB7" s="20" t="s">
        <v>36</v>
      </c>
      <c r="AC7" s="20" t="s">
        <v>38</v>
      </c>
      <c r="AD7" s="20" t="s">
        <v>37</v>
      </c>
      <c r="AE7" s="20" t="s">
        <v>39</v>
      </c>
      <c r="AF7" s="20" t="s">
        <v>40</v>
      </c>
      <c r="AG7" s="20" t="s">
        <v>41</v>
      </c>
      <c r="AH7" s="65" t="s">
        <v>42</v>
      </c>
    </row>
    <row r="8" spans="1:38" s="13" customFormat="1" ht="20.100000000000001" customHeight="1" x14ac:dyDescent="0.25">
      <c r="A8" s="34"/>
      <c r="B8" s="16" t="s">
        <v>18</v>
      </c>
      <c r="C8" s="1">
        <v>107</v>
      </c>
      <c r="D8" s="1">
        <v>95</v>
      </c>
      <c r="E8" s="1">
        <v>62</v>
      </c>
      <c r="F8" s="1">
        <v>188</v>
      </c>
      <c r="G8" s="1">
        <v>94</v>
      </c>
      <c r="H8" s="1">
        <v>72</v>
      </c>
      <c r="I8" s="1">
        <v>61</v>
      </c>
      <c r="J8" s="21">
        <v>94</v>
      </c>
      <c r="K8" s="21">
        <v>89</v>
      </c>
      <c r="L8" s="21">
        <v>77</v>
      </c>
      <c r="M8" s="21">
        <v>48</v>
      </c>
      <c r="N8" s="21">
        <v>72</v>
      </c>
      <c r="O8" s="21">
        <v>72</v>
      </c>
      <c r="P8" s="21">
        <v>45</v>
      </c>
      <c r="Q8" s="21">
        <v>49</v>
      </c>
      <c r="R8" s="21">
        <v>46</v>
      </c>
      <c r="S8" s="21">
        <v>41</v>
      </c>
      <c r="T8" s="21">
        <v>39</v>
      </c>
      <c r="U8" s="21">
        <v>36</v>
      </c>
      <c r="V8" s="21">
        <v>52</v>
      </c>
      <c r="W8" s="21">
        <v>52</v>
      </c>
      <c r="X8" s="21">
        <v>44</v>
      </c>
      <c r="Y8" s="21">
        <v>42</v>
      </c>
      <c r="Z8" s="21">
        <v>62</v>
      </c>
      <c r="AA8" s="21">
        <v>80</v>
      </c>
      <c r="AB8" s="21">
        <v>61</v>
      </c>
      <c r="AC8" s="21">
        <v>44</v>
      </c>
      <c r="AD8" s="21">
        <v>88</v>
      </c>
      <c r="AE8" s="21">
        <v>80</v>
      </c>
      <c r="AF8" s="21">
        <v>85</v>
      </c>
      <c r="AG8" s="21">
        <v>53</v>
      </c>
      <c r="AH8" s="29">
        <v>98</v>
      </c>
      <c r="AI8" s="19"/>
      <c r="AJ8" s="19"/>
      <c r="AK8" s="19"/>
      <c r="AL8" s="19"/>
    </row>
    <row r="9" spans="1:38" s="13" customFormat="1" ht="20.100000000000001" customHeight="1" x14ac:dyDescent="0.25">
      <c r="A9" s="34"/>
      <c r="B9" s="16" t="s">
        <v>44</v>
      </c>
      <c r="C9" s="1">
        <v>20</v>
      </c>
      <c r="D9" s="1">
        <v>11</v>
      </c>
      <c r="E9" s="1">
        <v>17</v>
      </c>
      <c r="F9" s="1">
        <v>17</v>
      </c>
      <c r="G9" s="1">
        <v>13</v>
      </c>
      <c r="H9" s="1">
        <v>11</v>
      </c>
      <c r="I9" s="1">
        <v>10</v>
      </c>
      <c r="J9" s="21">
        <v>23</v>
      </c>
      <c r="K9" s="21">
        <v>20</v>
      </c>
      <c r="L9" s="21">
        <v>15</v>
      </c>
      <c r="M9" s="21">
        <v>11</v>
      </c>
      <c r="N9" s="21">
        <v>19</v>
      </c>
      <c r="O9" s="21">
        <v>16</v>
      </c>
      <c r="P9" s="21">
        <v>10</v>
      </c>
      <c r="Q9" s="21">
        <v>12</v>
      </c>
      <c r="R9" s="21">
        <v>13</v>
      </c>
      <c r="S9" s="21">
        <v>8</v>
      </c>
      <c r="T9" s="21">
        <v>12</v>
      </c>
      <c r="U9" s="21">
        <v>8</v>
      </c>
      <c r="V9" s="21">
        <v>16</v>
      </c>
      <c r="W9" s="21">
        <v>20</v>
      </c>
      <c r="X9" s="21">
        <v>13</v>
      </c>
      <c r="Y9" s="21">
        <v>14</v>
      </c>
      <c r="Z9" s="21">
        <v>19</v>
      </c>
      <c r="AA9" s="21">
        <v>34</v>
      </c>
      <c r="AB9" s="21">
        <v>17</v>
      </c>
      <c r="AC9" s="21">
        <v>9</v>
      </c>
      <c r="AD9" s="21">
        <v>17</v>
      </c>
      <c r="AE9" s="21">
        <v>32</v>
      </c>
      <c r="AF9" s="21">
        <v>18</v>
      </c>
      <c r="AG9" s="21">
        <v>20</v>
      </c>
      <c r="AH9" s="29">
        <v>24</v>
      </c>
      <c r="AI9" s="19"/>
      <c r="AJ9" s="19"/>
      <c r="AK9" s="19"/>
      <c r="AL9" s="19"/>
    </row>
    <row r="10" spans="1:38" s="13" customFormat="1" ht="20.100000000000001" customHeight="1" x14ac:dyDescent="0.25">
      <c r="A10" s="34"/>
      <c r="B10" s="16" t="s">
        <v>45</v>
      </c>
      <c r="C10" s="1">
        <v>4</v>
      </c>
      <c r="D10" s="1">
        <v>9</v>
      </c>
      <c r="E10" s="1">
        <v>4</v>
      </c>
      <c r="F10" s="1">
        <v>2</v>
      </c>
      <c r="G10" s="1">
        <v>5</v>
      </c>
      <c r="H10" s="1">
        <v>6</v>
      </c>
      <c r="I10" s="1"/>
      <c r="J10" s="21">
        <v>9</v>
      </c>
      <c r="K10" s="21">
        <v>8</v>
      </c>
      <c r="L10" s="21">
        <v>7</v>
      </c>
      <c r="M10" s="21">
        <v>2</v>
      </c>
      <c r="N10" s="21">
        <v>9</v>
      </c>
      <c r="O10" s="21">
        <v>4</v>
      </c>
      <c r="P10" s="21">
        <v>3</v>
      </c>
      <c r="Q10" s="21">
        <v>6</v>
      </c>
      <c r="R10" s="21">
        <v>7</v>
      </c>
      <c r="S10" s="21">
        <v>2</v>
      </c>
      <c r="T10" s="21">
        <v>7</v>
      </c>
      <c r="U10" s="21"/>
      <c r="V10" s="21">
        <v>3</v>
      </c>
      <c r="W10" s="21">
        <v>3</v>
      </c>
      <c r="X10" s="21">
        <v>4</v>
      </c>
      <c r="Y10" s="21">
        <v>3</v>
      </c>
      <c r="Z10" s="21">
        <v>3</v>
      </c>
      <c r="AA10" s="21">
        <v>7</v>
      </c>
      <c r="AB10" s="21">
        <v>6</v>
      </c>
      <c r="AC10" s="21">
        <v>2</v>
      </c>
      <c r="AD10" s="21">
        <v>10</v>
      </c>
      <c r="AE10" s="21">
        <v>11</v>
      </c>
      <c r="AF10" s="21">
        <v>14</v>
      </c>
      <c r="AG10" s="21">
        <v>1</v>
      </c>
      <c r="AH10" s="29">
        <v>6</v>
      </c>
      <c r="AI10" s="19"/>
      <c r="AJ10" s="19"/>
      <c r="AK10" s="19"/>
      <c r="AL10" s="19"/>
    </row>
    <row r="11" spans="1:38" s="13" customFormat="1" ht="20.100000000000001" customHeight="1" x14ac:dyDescent="0.25">
      <c r="A11" s="34"/>
      <c r="B11" s="71" t="s">
        <v>19</v>
      </c>
      <c r="C11" s="72">
        <v>2</v>
      </c>
      <c r="D11" s="72">
        <v>1</v>
      </c>
      <c r="E11" s="72">
        <v>0</v>
      </c>
      <c r="F11" s="72">
        <v>1</v>
      </c>
      <c r="G11" s="72">
        <v>1</v>
      </c>
      <c r="H11" s="72">
        <v>2</v>
      </c>
      <c r="I11" s="72">
        <v>1</v>
      </c>
      <c r="J11" s="73">
        <v>1</v>
      </c>
      <c r="K11" s="73">
        <v>1</v>
      </c>
      <c r="L11" s="73">
        <v>2</v>
      </c>
      <c r="M11" s="73"/>
      <c r="N11" s="73">
        <v>2</v>
      </c>
      <c r="O11" s="73"/>
      <c r="P11" s="73"/>
      <c r="Q11" s="73"/>
      <c r="R11" s="73">
        <v>2</v>
      </c>
      <c r="S11" s="73">
        <v>1</v>
      </c>
      <c r="T11" s="73"/>
      <c r="U11" s="73">
        <v>1</v>
      </c>
      <c r="V11" s="73">
        <v>3</v>
      </c>
      <c r="W11" s="73"/>
      <c r="X11" s="73"/>
      <c r="Y11" s="73"/>
      <c r="Z11" s="73"/>
      <c r="AA11" s="73">
        <v>1</v>
      </c>
      <c r="AB11" s="73">
        <v>1</v>
      </c>
      <c r="AC11" s="73">
        <v>1</v>
      </c>
      <c r="AD11" s="73">
        <v>4</v>
      </c>
      <c r="AE11" s="73">
        <v>1</v>
      </c>
      <c r="AF11" s="73">
        <v>3</v>
      </c>
      <c r="AG11" s="73"/>
      <c r="AH11" s="30"/>
      <c r="AI11" s="19"/>
      <c r="AJ11" s="19"/>
      <c r="AK11" s="19"/>
      <c r="AL11" s="19"/>
    </row>
    <row r="12" spans="1:38" s="13" customFormat="1" ht="20.100000000000001" customHeight="1" x14ac:dyDescent="0.25">
      <c r="A12" s="19"/>
      <c r="B12" s="17" t="s">
        <v>46</v>
      </c>
      <c r="C12" s="59">
        <f>SUM(C8:C11)</f>
        <v>133</v>
      </c>
      <c r="D12" s="59">
        <f t="shared" ref="D12:S12" si="0">SUM(D8:D11)</f>
        <v>116</v>
      </c>
      <c r="E12" s="59">
        <f t="shared" si="0"/>
        <v>83</v>
      </c>
      <c r="F12" s="59">
        <f t="shared" si="0"/>
        <v>208</v>
      </c>
      <c r="G12" s="59">
        <f t="shared" si="0"/>
        <v>113</v>
      </c>
      <c r="H12" s="59">
        <f t="shared" si="0"/>
        <v>91</v>
      </c>
      <c r="I12" s="59">
        <f t="shared" si="0"/>
        <v>72</v>
      </c>
      <c r="J12" s="60">
        <f t="shared" si="0"/>
        <v>127</v>
      </c>
      <c r="K12" s="60">
        <f t="shared" si="0"/>
        <v>118</v>
      </c>
      <c r="L12" s="60">
        <f t="shared" si="0"/>
        <v>101</v>
      </c>
      <c r="M12" s="60">
        <f t="shared" si="0"/>
        <v>61</v>
      </c>
      <c r="N12" s="60">
        <f t="shared" si="0"/>
        <v>102</v>
      </c>
      <c r="O12" s="60">
        <f t="shared" si="0"/>
        <v>92</v>
      </c>
      <c r="P12" s="60">
        <f t="shared" si="0"/>
        <v>58</v>
      </c>
      <c r="Q12" s="60">
        <f t="shared" si="0"/>
        <v>67</v>
      </c>
      <c r="R12" s="60">
        <f t="shared" si="0"/>
        <v>68</v>
      </c>
      <c r="S12" s="60">
        <f t="shared" si="0"/>
        <v>52</v>
      </c>
      <c r="T12" s="60">
        <f t="shared" ref="T12:U12" si="1">SUM(T8:T11)</f>
        <v>58</v>
      </c>
      <c r="U12" s="60">
        <f t="shared" si="1"/>
        <v>45</v>
      </c>
      <c r="V12" s="60">
        <f t="shared" ref="V12:W12" si="2">SUM(V8:V11)</f>
        <v>74</v>
      </c>
      <c r="W12" s="60">
        <f t="shared" si="2"/>
        <v>75</v>
      </c>
      <c r="X12" s="60">
        <f t="shared" ref="X12:Y12" si="3">SUM(X8:X11)</f>
        <v>61</v>
      </c>
      <c r="Y12" s="60">
        <f t="shared" si="3"/>
        <v>59</v>
      </c>
      <c r="Z12" s="60">
        <f t="shared" ref="Z12:AA12" si="4">SUM(Z8:Z11)</f>
        <v>84</v>
      </c>
      <c r="AA12" s="60">
        <f t="shared" si="4"/>
        <v>122</v>
      </c>
      <c r="AB12" s="60">
        <f t="shared" ref="AB12:AC12" si="5">SUM(AB8:AB11)</f>
        <v>85</v>
      </c>
      <c r="AC12" s="60">
        <f t="shared" si="5"/>
        <v>56</v>
      </c>
      <c r="AD12" s="60">
        <f t="shared" ref="AD12:AE12" si="6">SUM(AD8:AD11)</f>
        <v>119</v>
      </c>
      <c r="AE12" s="60">
        <f t="shared" si="6"/>
        <v>124</v>
      </c>
      <c r="AF12" s="60">
        <f t="shared" ref="AF12" si="7">SUM(AF8:AF11)</f>
        <v>120</v>
      </c>
      <c r="AG12" s="60">
        <f>SUM(AG8:AG11)</f>
        <v>74</v>
      </c>
      <c r="AH12" s="61">
        <f>SUM(AH8:AH11)</f>
        <v>128</v>
      </c>
      <c r="AI12" s="19"/>
      <c r="AJ12" s="19"/>
      <c r="AK12" s="19"/>
      <c r="AL12" s="19"/>
    </row>
    <row r="13" spans="1:38" s="19" customFormat="1" ht="20.100000000000001" customHeight="1" x14ac:dyDescent="0.25">
      <c r="A13" s="52"/>
      <c r="B13" s="74"/>
      <c r="C13" s="18"/>
      <c r="D13" s="18"/>
      <c r="E13" s="18"/>
      <c r="F13" s="18"/>
      <c r="G13" s="18"/>
      <c r="H13" s="18"/>
      <c r="I13" s="18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</row>
    <row r="14" spans="1:38" s="13" customFormat="1" ht="20.100000000000001" customHeight="1" x14ac:dyDescent="0.25">
      <c r="A14" s="34"/>
      <c r="B14" s="16" t="s">
        <v>20</v>
      </c>
      <c r="C14" s="1">
        <v>1015</v>
      </c>
      <c r="D14" s="1">
        <v>832</v>
      </c>
      <c r="E14" s="1">
        <v>713</v>
      </c>
      <c r="F14" s="1">
        <v>895</v>
      </c>
      <c r="G14" s="1">
        <v>906</v>
      </c>
      <c r="H14" s="1">
        <v>835</v>
      </c>
      <c r="I14" s="1">
        <v>709</v>
      </c>
      <c r="J14" s="21">
        <v>910</v>
      </c>
      <c r="K14" s="21">
        <v>857</v>
      </c>
      <c r="L14" s="21">
        <v>779</v>
      </c>
      <c r="M14" s="21">
        <v>636</v>
      </c>
      <c r="N14" s="21">
        <v>813</v>
      </c>
      <c r="O14" s="21">
        <v>619</v>
      </c>
      <c r="P14" s="21">
        <v>372</v>
      </c>
      <c r="Q14" s="21">
        <v>436</v>
      </c>
      <c r="R14" s="21">
        <v>445</v>
      </c>
      <c r="S14" s="21">
        <v>287</v>
      </c>
      <c r="T14" s="21">
        <v>249</v>
      </c>
      <c r="U14" s="21">
        <v>254</v>
      </c>
      <c r="V14" s="21">
        <v>334</v>
      </c>
      <c r="W14" s="21">
        <v>619</v>
      </c>
      <c r="X14" s="21">
        <v>551</v>
      </c>
      <c r="Y14" s="21">
        <v>574</v>
      </c>
      <c r="Z14" s="21">
        <v>730</v>
      </c>
      <c r="AA14" s="21">
        <v>924</v>
      </c>
      <c r="AB14" s="21">
        <v>805</v>
      </c>
      <c r="AC14" s="21">
        <v>674</v>
      </c>
      <c r="AD14" s="21">
        <v>954</v>
      </c>
      <c r="AE14" s="21">
        <v>1022</v>
      </c>
      <c r="AF14" s="21">
        <v>798</v>
      </c>
      <c r="AG14" s="21">
        <v>760</v>
      </c>
      <c r="AH14" s="30">
        <v>997</v>
      </c>
      <c r="AI14" s="19"/>
      <c r="AJ14" s="19"/>
      <c r="AK14" s="19"/>
      <c r="AL14" s="19"/>
    </row>
    <row r="15" spans="1:38" s="13" customFormat="1" ht="20.100000000000001" customHeight="1" x14ac:dyDescent="0.25">
      <c r="A15" s="34"/>
      <c r="B15" s="16" t="s">
        <v>21</v>
      </c>
      <c r="C15" s="1">
        <v>5</v>
      </c>
      <c r="D15" s="1">
        <v>3</v>
      </c>
      <c r="E15" s="1">
        <v>7</v>
      </c>
      <c r="F15" s="1">
        <v>4</v>
      </c>
      <c r="G15" s="1">
        <v>2</v>
      </c>
      <c r="H15" s="1">
        <v>3</v>
      </c>
      <c r="I15" s="1">
        <v>4</v>
      </c>
      <c r="J15" s="21">
        <v>2</v>
      </c>
      <c r="K15" s="21">
        <v>1</v>
      </c>
      <c r="L15" s="21">
        <v>2</v>
      </c>
      <c r="M15" s="21">
        <v>1</v>
      </c>
      <c r="N15" s="21">
        <v>4</v>
      </c>
      <c r="O15" s="21">
        <v>2</v>
      </c>
      <c r="P15" s="21">
        <v>1</v>
      </c>
      <c r="Q15" s="21">
        <v>5</v>
      </c>
      <c r="R15" s="21">
        <v>4</v>
      </c>
      <c r="S15" s="21">
        <v>3</v>
      </c>
      <c r="T15" s="21">
        <v>2</v>
      </c>
      <c r="U15" s="21"/>
      <c r="V15" s="21">
        <v>3</v>
      </c>
      <c r="W15" s="21">
        <v>4</v>
      </c>
      <c r="X15" s="21">
        <v>2</v>
      </c>
      <c r="Y15" s="21">
        <v>2</v>
      </c>
      <c r="Z15" s="21">
        <v>2</v>
      </c>
      <c r="AA15" s="21">
        <v>6</v>
      </c>
      <c r="AB15" s="21"/>
      <c r="AC15" s="21">
        <v>3</v>
      </c>
      <c r="AD15" s="21"/>
      <c r="AE15" s="21"/>
      <c r="AF15" s="21">
        <v>1</v>
      </c>
      <c r="AG15" s="21">
        <v>2</v>
      </c>
      <c r="AH15" s="30">
        <v>4</v>
      </c>
      <c r="AI15" s="19"/>
      <c r="AJ15" s="19"/>
      <c r="AK15" s="19"/>
      <c r="AL15" s="19"/>
    </row>
    <row r="16" spans="1:38" s="13" customFormat="1" ht="20.100000000000001" customHeight="1" x14ac:dyDescent="0.25">
      <c r="A16" s="34"/>
      <c r="B16" s="16" t="s">
        <v>22</v>
      </c>
      <c r="C16" s="1">
        <v>587</v>
      </c>
      <c r="D16" s="1">
        <v>524</v>
      </c>
      <c r="E16" s="1">
        <v>391</v>
      </c>
      <c r="F16" s="1">
        <v>510</v>
      </c>
      <c r="G16" s="1">
        <v>557</v>
      </c>
      <c r="H16" s="1">
        <v>547</v>
      </c>
      <c r="I16" s="1">
        <v>481</v>
      </c>
      <c r="J16" s="21">
        <v>592</v>
      </c>
      <c r="K16" s="21">
        <v>637</v>
      </c>
      <c r="L16" s="21">
        <v>527</v>
      </c>
      <c r="M16" s="21">
        <v>442</v>
      </c>
      <c r="N16" s="21">
        <v>559</v>
      </c>
      <c r="O16" s="21">
        <v>461</v>
      </c>
      <c r="P16" s="21">
        <v>239</v>
      </c>
      <c r="Q16" s="21">
        <v>280</v>
      </c>
      <c r="R16" s="21">
        <v>307</v>
      </c>
      <c r="S16" s="21">
        <v>234</v>
      </c>
      <c r="T16" s="21">
        <v>190</v>
      </c>
      <c r="U16" s="21">
        <v>148</v>
      </c>
      <c r="V16" s="21">
        <v>284</v>
      </c>
      <c r="W16" s="21">
        <v>397</v>
      </c>
      <c r="X16" s="21">
        <v>413</v>
      </c>
      <c r="Y16" s="21">
        <v>428</v>
      </c>
      <c r="Z16" s="21">
        <v>552</v>
      </c>
      <c r="AA16" s="21">
        <v>753</v>
      </c>
      <c r="AB16" s="21">
        <v>678</v>
      </c>
      <c r="AC16" s="21">
        <v>565</v>
      </c>
      <c r="AD16" s="21">
        <v>845</v>
      </c>
      <c r="AE16" s="21">
        <v>821</v>
      </c>
      <c r="AF16" s="21">
        <v>845</v>
      </c>
      <c r="AG16" s="21">
        <v>689</v>
      </c>
      <c r="AH16" s="30">
        <v>888</v>
      </c>
      <c r="AI16" s="19"/>
      <c r="AJ16" s="19"/>
      <c r="AK16" s="19"/>
      <c r="AL16" s="19"/>
    </row>
    <row r="17" spans="1:50" s="13" customFormat="1" ht="20.100000000000001" customHeight="1" x14ac:dyDescent="0.25">
      <c r="A17" s="34"/>
      <c r="B17" s="16" t="s">
        <v>23</v>
      </c>
      <c r="C17" s="1">
        <v>55</v>
      </c>
      <c r="D17" s="1">
        <v>48</v>
      </c>
      <c r="E17" s="1">
        <v>35</v>
      </c>
      <c r="F17" s="1">
        <v>53</v>
      </c>
      <c r="G17" s="1">
        <v>39</v>
      </c>
      <c r="H17" s="1">
        <v>54</v>
      </c>
      <c r="I17" s="1">
        <v>47</v>
      </c>
      <c r="J17" s="21">
        <v>48</v>
      </c>
      <c r="K17" s="21">
        <v>45</v>
      </c>
      <c r="L17" s="21">
        <v>45</v>
      </c>
      <c r="M17" s="21">
        <v>27</v>
      </c>
      <c r="N17" s="21">
        <v>43</v>
      </c>
      <c r="O17" s="21">
        <v>28</v>
      </c>
      <c r="P17" s="21">
        <v>29</v>
      </c>
      <c r="Q17" s="21">
        <v>25</v>
      </c>
      <c r="R17" s="21">
        <v>32</v>
      </c>
      <c r="S17" s="21">
        <v>26</v>
      </c>
      <c r="T17" s="21">
        <v>22</v>
      </c>
      <c r="U17" s="21">
        <v>19</v>
      </c>
      <c r="V17" s="21">
        <v>18</v>
      </c>
      <c r="W17" s="21">
        <v>36</v>
      </c>
      <c r="X17" s="21">
        <v>35</v>
      </c>
      <c r="Y17" s="21">
        <v>34</v>
      </c>
      <c r="Z17" s="21">
        <v>46</v>
      </c>
      <c r="AA17" s="21">
        <v>59</v>
      </c>
      <c r="AB17" s="21">
        <v>50</v>
      </c>
      <c r="AC17" s="21">
        <v>47</v>
      </c>
      <c r="AD17" s="21">
        <v>70</v>
      </c>
      <c r="AE17" s="21">
        <v>64</v>
      </c>
      <c r="AF17" s="21">
        <v>43</v>
      </c>
      <c r="AG17" s="21">
        <v>50</v>
      </c>
      <c r="AH17" s="30">
        <v>68</v>
      </c>
      <c r="AI17" s="19"/>
      <c r="AJ17" s="19"/>
      <c r="AK17" s="19"/>
      <c r="AL17" s="19"/>
    </row>
    <row r="18" spans="1:50" s="13" customFormat="1" ht="20.100000000000001" customHeight="1" x14ac:dyDescent="0.25">
      <c r="A18" s="34"/>
      <c r="B18" s="16" t="s">
        <v>24</v>
      </c>
      <c r="C18" s="1">
        <v>0</v>
      </c>
      <c r="D18" s="1">
        <v>2</v>
      </c>
      <c r="E18" s="1">
        <v>0</v>
      </c>
      <c r="F18" s="1">
        <v>1</v>
      </c>
      <c r="G18" s="1">
        <v>3</v>
      </c>
      <c r="H18" s="1">
        <v>1</v>
      </c>
      <c r="I18" s="1"/>
      <c r="J18" s="21">
        <v>1</v>
      </c>
      <c r="K18" s="21">
        <v>3</v>
      </c>
      <c r="L18" s="21"/>
      <c r="M18" s="21">
        <v>1</v>
      </c>
      <c r="N18" s="21">
        <v>1</v>
      </c>
      <c r="O18" s="21">
        <v>2</v>
      </c>
      <c r="P18" s="21">
        <v>2</v>
      </c>
      <c r="Q18" s="21">
        <v>3</v>
      </c>
      <c r="R18" s="21">
        <v>2</v>
      </c>
      <c r="S18" s="21"/>
      <c r="T18" s="21">
        <v>1</v>
      </c>
      <c r="U18" s="21">
        <v>3</v>
      </c>
      <c r="V18" s="21"/>
      <c r="W18" s="21">
        <v>2</v>
      </c>
      <c r="X18" s="21"/>
      <c r="Y18" s="21">
        <v>1</v>
      </c>
      <c r="Z18" s="21"/>
      <c r="AA18" s="21">
        <v>2</v>
      </c>
      <c r="AB18" s="21">
        <v>6</v>
      </c>
      <c r="AC18" s="21">
        <v>1</v>
      </c>
      <c r="AD18" s="21">
        <v>3</v>
      </c>
      <c r="AE18" s="21">
        <v>1</v>
      </c>
      <c r="AF18" s="21">
        <v>1</v>
      </c>
      <c r="AG18" s="21">
        <v>1</v>
      </c>
      <c r="AH18" s="30">
        <v>1</v>
      </c>
      <c r="AI18" s="19"/>
      <c r="AJ18" s="19"/>
      <c r="AK18" s="19"/>
      <c r="AL18" s="19"/>
    </row>
    <row r="19" spans="1:50" s="13" customFormat="1" ht="20.100000000000001" customHeight="1" x14ac:dyDescent="0.25">
      <c r="A19" s="34"/>
      <c r="B19" s="16" t="s">
        <v>25</v>
      </c>
      <c r="C19" s="1">
        <v>3</v>
      </c>
      <c r="D19" s="1">
        <v>1</v>
      </c>
      <c r="E19" s="1">
        <v>4</v>
      </c>
      <c r="F19" s="1">
        <v>2</v>
      </c>
      <c r="G19" s="1">
        <v>2</v>
      </c>
      <c r="H19" s="1">
        <v>3</v>
      </c>
      <c r="I19" s="1"/>
      <c r="J19" s="21">
        <v>1</v>
      </c>
      <c r="K19" s="21">
        <v>2</v>
      </c>
      <c r="L19" s="21"/>
      <c r="M19" s="21">
        <v>1</v>
      </c>
      <c r="N19" s="21">
        <v>1</v>
      </c>
      <c r="O19" s="21">
        <v>1</v>
      </c>
      <c r="P19" s="21"/>
      <c r="Q19" s="21">
        <v>3</v>
      </c>
      <c r="R19" s="21">
        <v>2</v>
      </c>
      <c r="S19" s="21">
        <v>1</v>
      </c>
      <c r="T19" s="21">
        <v>3</v>
      </c>
      <c r="U19" s="21">
        <v>1</v>
      </c>
      <c r="V19" s="21">
        <v>2</v>
      </c>
      <c r="W19" s="21"/>
      <c r="X19" s="21">
        <v>2</v>
      </c>
      <c r="Y19" s="21">
        <v>3</v>
      </c>
      <c r="Z19" s="21">
        <v>5</v>
      </c>
      <c r="AA19" s="21">
        <v>3</v>
      </c>
      <c r="AB19" s="21">
        <v>12</v>
      </c>
      <c r="AC19" s="21">
        <v>2</v>
      </c>
      <c r="AD19" s="21">
        <v>6</v>
      </c>
      <c r="AE19" s="21">
        <v>3</v>
      </c>
      <c r="AF19" s="21"/>
      <c r="AG19" s="21">
        <v>2</v>
      </c>
      <c r="AH19" s="30">
        <v>4</v>
      </c>
      <c r="AI19" s="19"/>
      <c r="AJ19" s="19"/>
      <c r="AK19" s="19"/>
      <c r="AL19" s="19"/>
    </row>
    <row r="20" spans="1:50" s="13" customFormat="1" ht="20.100000000000001" customHeight="1" x14ac:dyDescent="0.25">
      <c r="A20" s="34"/>
      <c r="B20" s="16" t="s">
        <v>26</v>
      </c>
      <c r="C20" s="1">
        <v>373</v>
      </c>
      <c r="D20" s="1">
        <v>296</v>
      </c>
      <c r="E20" s="1">
        <v>258</v>
      </c>
      <c r="F20" s="1">
        <v>341</v>
      </c>
      <c r="G20" s="1">
        <v>313</v>
      </c>
      <c r="H20" s="1">
        <v>310</v>
      </c>
      <c r="I20" s="1">
        <v>290</v>
      </c>
      <c r="J20" s="21">
        <v>364</v>
      </c>
      <c r="K20" s="21">
        <v>336</v>
      </c>
      <c r="L20" s="21">
        <v>277</v>
      </c>
      <c r="M20" s="21">
        <v>241</v>
      </c>
      <c r="N20" s="21">
        <v>294</v>
      </c>
      <c r="O20" s="21">
        <v>229</v>
      </c>
      <c r="P20" s="21">
        <v>140</v>
      </c>
      <c r="Q20" s="21">
        <v>168</v>
      </c>
      <c r="R20" s="21">
        <v>159</v>
      </c>
      <c r="S20" s="21">
        <v>111</v>
      </c>
      <c r="T20" s="21">
        <v>77</v>
      </c>
      <c r="U20" s="21">
        <v>78</v>
      </c>
      <c r="V20" s="21">
        <v>133</v>
      </c>
      <c r="W20" s="21">
        <v>205</v>
      </c>
      <c r="X20" s="21">
        <v>185</v>
      </c>
      <c r="Y20" s="21">
        <v>186</v>
      </c>
      <c r="Z20" s="21">
        <v>227</v>
      </c>
      <c r="AA20" s="21">
        <v>297</v>
      </c>
      <c r="AB20" s="21">
        <v>270</v>
      </c>
      <c r="AC20" s="21">
        <v>261</v>
      </c>
      <c r="AD20" s="21">
        <v>312</v>
      </c>
      <c r="AE20" s="21">
        <v>328</v>
      </c>
      <c r="AF20" s="21">
        <v>305</v>
      </c>
      <c r="AG20" s="21">
        <v>247</v>
      </c>
      <c r="AH20" s="30">
        <v>321</v>
      </c>
      <c r="AI20" s="19"/>
      <c r="AJ20" s="19"/>
      <c r="AK20" s="19"/>
      <c r="AL20" s="19"/>
    </row>
    <row r="21" spans="1:50" s="13" customFormat="1" ht="20.100000000000001" customHeight="1" thickBot="1" x14ac:dyDescent="0.3">
      <c r="A21" s="34"/>
      <c r="B21" s="70" t="s">
        <v>27</v>
      </c>
      <c r="C21" s="40">
        <f>SUM(C14:C20)</f>
        <v>2038</v>
      </c>
      <c r="D21" s="40">
        <f t="shared" ref="D21:S21" si="8">SUM(D14:D20)</f>
        <v>1706</v>
      </c>
      <c r="E21" s="40">
        <f t="shared" si="8"/>
        <v>1408</v>
      </c>
      <c r="F21" s="40">
        <f t="shared" si="8"/>
        <v>1806</v>
      </c>
      <c r="G21" s="40">
        <f t="shared" si="8"/>
        <v>1822</v>
      </c>
      <c r="H21" s="40">
        <f t="shared" si="8"/>
        <v>1753</v>
      </c>
      <c r="I21" s="40">
        <f t="shared" si="8"/>
        <v>1531</v>
      </c>
      <c r="J21" s="77">
        <f t="shared" si="8"/>
        <v>1918</v>
      </c>
      <c r="K21" s="77">
        <f t="shared" si="8"/>
        <v>1881</v>
      </c>
      <c r="L21" s="77">
        <f t="shared" si="8"/>
        <v>1630</v>
      </c>
      <c r="M21" s="77">
        <f t="shared" si="8"/>
        <v>1349</v>
      </c>
      <c r="N21" s="77">
        <f t="shared" si="8"/>
        <v>1715</v>
      </c>
      <c r="O21" s="77">
        <f t="shared" si="8"/>
        <v>1342</v>
      </c>
      <c r="P21" s="77">
        <f t="shared" si="8"/>
        <v>783</v>
      </c>
      <c r="Q21" s="77">
        <f t="shared" si="8"/>
        <v>920</v>
      </c>
      <c r="R21" s="77">
        <f t="shared" si="8"/>
        <v>951</v>
      </c>
      <c r="S21" s="77">
        <f t="shared" si="8"/>
        <v>662</v>
      </c>
      <c r="T21" s="77">
        <f t="shared" ref="T21:U21" si="9">SUM(T14:T20)</f>
        <v>544</v>
      </c>
      <c r="U21" s="77">
        <f t="shared" si="9"/>
        <v>503</v>
      </c>
      <c r="V21" s="76">
        <f t="shared" ref="V21:W21" si="10">SUM(V14:V20)</f>
        <v>774</v>
      </c>
      <c r="W21" s="76">
        <f t="shared" si="10"/>
        <v>1263</v>
      </c>
      <c r="X21" s="76">
        <f t="shared" ref="X21:Y21" si="11">SUM(X14:X20)</f>
        <v>1188</v>
      </c>
      <c r="Y21" s="76">
        <f t="shared" si="11"/>
        <v>1228</v>
      </c>
      <c r="Z21" s="76">
        <f t="shared" ref="Z21:AA21" si="12">SUM(Z14:Z20)</f>
        <v>1562</v>
      </c>
      <c r="AA21" s="76">
        <f t="shared" si="12"/>
        <v>2044</v>
      </c>
      <c r="AB21" s="76">
        <f t="shared" ref="AB21:AC21" si="13">SUM(AB14:AB20)</f>
        <v>1821</v>
      </c>
      <c r="AC21" s="76">
        <f t="shared" si="13"/>
        <v>1553</v>
      </c>
      <c r="AD21" s="76">
        <f t="shared" ref="AD21:AE21" si="14">SUM(AD14:AD20)</f>
        <v>2190</v>
      </c>
      <c r="AE21" s="76">
        <f t="shared" si="14"/>
        <v>2239</v>
      </c>
      <c r="AF21" s="76">
        <f t="shared" ref="AF21:AH21" si="15">SUM(AF14:AF20)</f>
        <v>1993</v>
      </c>
      <c r="AG21" s="76">
        <f t="shared" si="15"/>
        <v>1751</v>
      </c>
      <c r="AH21" s="76">
        <f t="shared" si="15"/>
        <v>2283</v>
      </c>
      <c r="AI21" s="69"/>
      <c r="AJ21" s="52"/>
      <c r="AK21" s="52"/>
      <c r="AL21" s="52"/>
      <c r="AM21" s="53"/>
      <c r="AN21" s="53"/>
    </row>
    <row r="22" spans="1:50" s="19" customFormat="1" ht="30" customHeight="1" thickBot="1" x14ac:dyDescent="0.3">
      <c r="B22" s="78"/>
      <c r="C22" s="79"/>
      <c r="D22" s="79"/>
      <c r="E22" s="79"/>
      <c r="F22" s="79"/>
      <c r="G22" s="79"/>
      <c r="H22" s="79"/>
      <c r="I22" s="79"/>
      <c r="J22" s="80"/>
      <c r="K22" s="80"/>
      <c r="L22" s="80"/>
      <c r="M22" s="80"/>
      <c r="N22" s="80"/>
      <c r="O22" s="80"/>
      <c r="P22" s="80"/>
      <c r="Q22" s="80"/>
      <c r="R22" s="80"/>
      <c r="S22" s="67" t="s">
        <v>47</v>
      </c>
      <c r="T22" s="67"/>
      <c r="U22" s="67"/>
      <c r="V22" s="67"/>
      <c r="W22" s="67"/>
      <c r="X22" s="67"/>
      <c r="Y22" s="67"/>
      <c r="Z22" s="67"/>
      <c r="AA22" s="67" t="s">
        <v>47</v>
      </c>
      <c r="AB22" s="67"/>
      <c r="AC22" s="67"/>
      <c r="AD22" s="67"/>
      <c r="AE22" s="67"/>
      <c r="AF22" s="67"/>
      <c r="AG22" s="67"/>
      <c r="AH22" s="67"/>
      <c r="AI22" s="68"/>
      <c r="AJ22" s="68"/>
      <c r="AK22" s="68"/>
      <c r="AL22" s="68"/>
      <c r="AM22" s="68"/>
      <c r="AN22" s="52"/>
    </row>
    <row r="23" spans="1:50" s="13" customFormat="1" ht="20.100000000000001" customHeight="1" x14ac:dyDescent="0.25">
      <c r="A23" s="34"/>
      <c r="B23" s="82" t="s">
        <v>0</v>
      </c>
      <c r="C23" s="32" t="s">
        <v>1</v>
      </c>
      <c r="D23" s="32" t="s">
        <v>2</v>
      </c>
      <c r="E23" s="32" t="s">
        <v>3</v>
      </c>
      <c r="F23" s="33" t="s">
        <v>4</v>
      </c>
      <c r="G23" s="12" t="s">
        <v>5</v>
      </c>
      <c r="H23" s="12" t="s">
        <v>6</v>
      </c>
      <c r="I23" s="12" t="s">
        <v>7</v>
      </c>
      <c r="J23" s="20" t="s">
        <v>8</v>
      </c>
      <c r="K23" s="20" t="s">
        <v>9</v>
      </c>
      <c r="L23" s="20" t="s">
        <v>10</v>
      </c>
      <c r="M23" s="20" t="s">
        <v>11</v>
      </c>
      <c r="N23" s="20" t="s">
        <v>12</v>
      </c>
      <c r="O23" s="20" t="s">
        <v>13</v>
      </c>
      <c r="P23" s="20" t="s">
        <v>14</v>
      </c>
      <c r="Q23" s="20" t="s">
        <v>15</v>
      </c>
      <c r="R23" s="20" t="s">
        <v>16</v>
      </c>
      <c r="S23" s="20" t="s">
        <v>17</v>
      </c>
      <c r="T23" s="20" t="s">
        <v>28</v>
      </c>
      <c r="U23" s="20" t="s">
        <v>29</v>
      </c>
      <c r="V23" s="20" t="str">
        <f t="shared" ref="V23:AA23" si="16">V7</f>
        <v>2021 T4</v>
      </c>
      <c r="W23" s="20" t="str">
        <f t="shared" si="16"/>
        <v>2022 T1</v>
      </c>
      <c r="X23" s="20" t="str">
        <f t="shared" si="16"/>
        <v>2022 T2</v>
      </c>
      <c r="Y23" s="20" t="str">
        <f t="shared" si="16"/>
        <v>2022 T3</v>
      </c>
      <c r="Z23" s="20" t="str">
        <f t="shared" si="16"/>
        <v>2022 T4</v>
      </c>
      <c r="AA23" s="20" t="str">
        <f t="shared" si="16"/>
        <v>2023 T1</v>
      </c>
      <c r="AB23" s="20" t="str">
        <f t="shared" ref="AB23:AC23" si="17">AB7</f>
        <v>2023 T2</v>
      </c>
      <c r="AC23" s="20" t="str">
        <f t="shared" si="17"/>
        <v>2023 T3</v>
      </c>
      <c r="AD23" s="20" t="str">
        <f t="shared" ref="AD23:AE23" si="18">AD7</f>
        <v>2023 T4</v>
      </c>
      <c r="AE23" s="20" t="str">
        <f t="shared" si="18"/>
        <v>2024 T1</v>
      </c>
      <c r="AF23" s="20" t="str">
        <f t="shared" ref="AF23:AG23" si="19">AF7</f>
        <v>2024 T2</v>
      </c>
      <c r="AG23" s="20" t="str">
        <f t="shared" si="19"/>
        <v>2024 T3</v>
      </c>
      <c r="AH23" s="66" t="s">
        <v>42</v>
      </c>
      <c r="AI23" s="19"/>
      <c r="AJ23" s="19"/>
      <c r="AK23" s="19"/>
      <c r="AL23" s="19"/>
    </row>
    <row r="24" spans="1:50" s="13" customFormat="1" ht="20.100000000000001" customHeight="1" x14ac:dyDescent="0.25">
      <c r="A24" s="34"/>
      <c r="B24" s="71" t="s">
        <v>18</v>
      </c>
      <c r="C24" s="1"/>
      <c r="D24" s="3"/>
      <c r="E24" s="3"/>
      <c r="F24" s="5"/>
      <c r="G24" s="8">
        <f>G8/C8-1</f>
        <v>-0.12149532710280375</v>
      </c>
      <c r="H24" s="8">
        <f t="shared" ref="H24:AB24" si="20">H8/D8-1</f>
        <v>-0.24210526315789471</v>
      </c>
      <c r="I24" s="8">
        <f t="shared" si="20"/>
        <v>-1.6129032258064502E-2</v>
      </c>
      <c r="J24" s="22">
        <f t="shared" si="20"/>
        <v>-0.5</v>
      </c>
      <c r="K24" s="22">
        <f t="shared" si="20"/>
        <v>-5.3191489361702149E-2</v>
      </c>
      <c r="L24" s="22">
        <f t="shared" si="20"/>
        <v>6.944444444444442E-2</v>
      </c>
      <c r="M24" s="22">
        <f t="shared" si="20"/>
        <v>-0.21311475409836067</v>
      </c>
      <c r="N24" s="22">
        <f t="shared" si="20"/>
        <v>-0.23404255319148937</v>
      </c>
      <c r="O24" s="22">
        <f t="shared" si="20"/>
        <v>-0.1910112359550562</v>
      </c>
      <c r="P24" s="22">
        <f t="shared" si="20"/>
        <v>-0.41558441558441561</v>
      </c>
      <c r="Q24" s="22">
        <f t="shared" si="20"/>
        <v>2.0833333333333259E-2</v>
      </c>
      <c r="R24" s="22">
        <f t="shared" si="20"/>
        <v>-0.36111111111111116</v>
      </c>
      <c r="S24" s="22">
        <f t="shared" si="20"/>
        <v>-0.43055555555555558</v>
      </c>
      <c r="T24" s="22">
        <f t="shared" si="20"/>
        <v>-0.1333333333333333</v>
      </c>
      <c r="U24" s="22">
        <f t="shared" si="20"/>
        <v>-0.26530612244897955</v>
      </c>
      <c r="V24" s="22">
        <f t="shared" si="20"/>
        <v>0.13043478260869557</v>
      </c>
      <c r="W24" s="22">
        <f t="shared" si="20"/>
        <v>0.26829268292682928</v>
      </c>
      <c r="X24" s="22">
        <f t="shared" si="20"/>
        <v>0.12820512820512819</v>
      </c>
      <c r="Y24" s="22">
        <f t="shared" si="20"/>
        <v>0.16666666666666674</v>
      </c>
      <c r="Z24" s="22">
        <f t="shared" si="20"/>
        <v>0.19230769230769229</v>
      </c>
      <c r="AA24" s="22">
        <f t="shared" si="20"/>
        <v>0.53846153846153855</v>
      </c>
      <c r="AB24" s="22">
        <f t="shared" si="20"/>
        <v>0.38636363636363646</v>
      </c>
      <c r="AC24" s="22">
        <f>AC8/Y8-1</f>
        <v>4.7619047619047672E-2</v>
      </c>
      <c r="AD24" s="22">
        <f>AD8/Z8-1</f>
        <v>0.41935483870967749</v>
      </c>
      <c r="AE24" s="22">
        <f>AE8/AA8-1</f>
        <v>0</v>
      </c>
      <c r="AF24" s="22">
        <f>AF8/AB8-1</f>
        <v>0.39344262295081966</v>
      </c>
      <c r="AG24" s="22">
        <f>AG8/AC8-1</f>
        <v>0.20454545454545459</v>
      </c>
      <c r="AH24" s="35">
        <f>AH8/AD8-1</f>
        <v>0.11363636363636354</v>
      </c>
      <c r="AI24" s="19"/>
      <c r="AJ24" s="19"/>
      <c r="AK24" s="19"/>
      <c r="AL24" s="19"/>
    </row>
    <row r="25" spans="1:50" s="13" customFormat="1" ht="20.100000000000001" customHeight="1" x14ac:dyDescent="0.25">
      <c r="A25" s="34"/>
      <c r="B25" s="16" t="s">
        <v>44</v>
      </c>
      <c r="C25" s="1"/>
      <c r="D25" s="3"/>
      <c r="E25" s="3"/>
      <c r="F25" s="3"/>
      <c r="G25" s="8">
        <f>G9/C9-1</f>
        <v>-0.35</v>
      </c>
      <c r="H25" s="8">
        <f t="shared" ref="H25" si="21">H9/D9-1</f>
        <v>0</v>
      </c>
      <c r="I25" s="8">
        <f t="shared" ref="I25" si="22">I9/E9-1</f>
        <v>-0.41176470588235292</v>
      </c>
      <c r="J25" s="22">
        <f t="shared" ref="J25" si="23">J9/F9-1</f>
        <v>0.35294117647058831</v>
      </c>
      <c r="K25" s="22">
        <f t="shared" ref="K25" si="24">K9/G9-1</f>
        <v>0.53846153846153855</v>
      </c>
      <c r="L25" s="22">
        <f t="shared" ref="L25" si="25">L9/H9-1</f>
        <v>0.36363636363636354</v>
      </c>
      <c r="M25" s="22">
        <f t="shared" ref="M25" si="26">M9/I9-1</f>
        <v>0.10000000000000009</v>
      </c>
      <c r="N25" s="22">
        <f t="shared" ref="N25" si="27">N9/J9-1</f>
        <v>-0.17391304347826086</v>
      </c>
      <c r="O25" s="22">
        <f t="shared" ref="O25" si="28">O9/K9-1</f>
        <v>-0.19999999999999996</v>
      </c>
      <c r="P25" s="22">
        <f t="shared" ref="P25" si="29">P9/L9-1</f>
        <v>-0.33333333333333337</v>
      </c>
      <c r="Q25" s="22">
        <f t="shared" ref="Q25" si="30">Q9/M9-1</f>
        <v>9.0909090909090828E-2</v>
      </c>
      <c r="R25" s="22">
        <f t="shared" ref="R25" si="31">R9/N9-1</f>
        <v>-0.31578947368421051</v>
      </c>
      <c r="S25" s="22">
        <f t="shared" ref="S25:AB25" si="32">S9/O9-1</f>
        <v>-0.5</v>
      </c>
      <c r="T25" s="22">
        <f t="shared" si="32"/>
        <v>0.19999999999999996</v>
      </c>
      <c r="U25" s="22">
        <f t="shared" si="32"/>
        <v>-0.33333333333333337</v>
      </c>
      <c r="V25" s="22">
        <f t="shared" si="32"/>
        <v>0.23076923076923084</v>
      </c>
      <c r="W25" s="22">
        <f t="shared" si="32"/>
        <v>1.5</v>
      </c>
      <c r="X25" s="22">
        <f t="shared" si="32"/>
        <v>8.3333333333333259E-2</v>
      </c>
      <c r="Y25" s="22">
        <f t="shared" si="32"/>
        <v>0.75</v>
      </c>
      <c r="Z25" s="22">
        <f t="shared" si="32"/>
        <v>0.1875</v>
      </c>
      <c r="AA25" s="22">
        <f t="shared" si="32"/>
        <v>0.7</v>
      </c>
      <c r="AB25" s="22">
        <f t="shared" si="32"/>
        <v>0.30769230769230771</v>
      </c>
      <c r="AC25" s="23">
        <f>AC9/Y9-1</f>
        <v>-0.3571428571428571</v>
      </c>
      <c r="AD25" s="23">
        <f>AD9/Z9-1</f>
        <v>-0.10526315789473684</v>
      </c>
      <c r="AE25" s="23">
        <f>AE9/AA9-1</f>
        <v>-5.8823529411764719E-2</v>
      </c>
      <c r="AF25" s="22">
        <f>AF9/AB9-1</f>
        <v>5.8823529411764719E-2</v>
      </c>
      <c r="AG25" s="22">
        <f>AG9/AC9-1</f>
        <v>1.2222222222222223</v>
      </c>
      <c r="AH25" s="35">
        <f>AH9/AD9-1</f>
        <v>0.41176470588235303</v>
      </c>
      <c r="AI25" s="19"/>
      <c r="AJ25" s="19"/>
      <c r="AK25" s="19"/>
      <c r="AL25" s="19"/>
    </row>
    <row r="26" spans="1:50" s="13" customFormat="1" ht="20.100000000000001" customHeight="1" x14ac:dyDescent="0.25">
      <c r="A26" s="34"/>
      <c r="B26" s="16" t="s">
        <v>45</v>
      </c>
      <c r="C26" s="1"/>
      <c r="D26" s="3"/>
      <c r="E26" s="3"/>
      <c r="F26" s="3"/>
      <c r="G26" s="6"/>
      <c r="H26" s="6"/>
      <c r="I26" s="6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2">
        <f t="shared" ref="AD26" si="33">AD10/Z10-1</f>
        <v>2.3333333333333335</v>
      </c>
      <c r="AE26" s="22">
        <f t="shared" ref="AE26" si="34">AE10/AA10-1</f>
        <v>0.5714285714285714</v>
      </c>
      <c r="AF26" s="22">
        <f t="shared" ref="AF26:AH26" si="35">AF10/AB10-1</f>
        <v>1.3333333333333335</v>
      </c>
      <c r="AG26" s="22">
        <f t="shared" si="35"/>
        <v>-0.5</v>
      </c>
      <c r="AH26" s="35">
        <f t="shared" si="35"/>
        <v>-0.4</v>
      </c>
      <c r="AI26" s="19"/>
      <c r="AJ26" s="19"/>
      <c r="AK26" s="19"/>
      <c r="AL26" s="19"/>
    </row>
    <row r="27" spans="1:50" s="13" customFormat="1" ht="20.100000000000001" customHeight="1" x14ac:dyDescent="0.25">
      <c r="A27" s="34"/>
      <c r="B27" s="16" t="s">
        <v>19</v>
      </c>
      <c r="C27" s="1"/>
      <c r="D27" s="3"/>
      <c r="E27" s="3"/>
      <c r="F27" s="3"/>
      <c r="G27" s="6"/>
      <c r="H27" s="6"/>
      <c r="I27" s="6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36"/>
      <c r="AI27" s="19"/>
      <c r="AJ27" s="19"/>
      <c r="AK27" s="19"/>
      <c r="AL27" s="19"/>
    </row>
    <row r="28" spans="1:50" s="13" customFormat="1" ht="20.100000000000001" customHeight="1" x14ac:dyDescent="0.25">
      <c r="A28" s="34"/>
      <c r="B28" s="17" t="s">
        <v>46</v>
      </c>
      <c r="C28" s="2"/>
      <c r="D28" s="4"/>
      <c r="E28" s="4"/>
      <c r="F28" s="4"/>
      <c r="G28" s="10">
        <f>G12/C12-1</f>
        <v>-0.15037593984962405</v>
      </c>
      <c r="H28" s="10">
        <f t="shared" ref="H28" si="36">H12/D12-1</f>
        <v>-0.21551724137931039</v>
      </c>
      <c r="I28" s="10">
        <f t="shared" ref="I28" si="37">I12/E12-1</f>
        <v>-0.13253012048192769</v>
      </c>
      <c r="J28" s="25">
        <f t="shared" ref="J28" si="38">J12/F12-1</f>
        <v>-0.38942307692307687</v>
      </c>
      <c r="K28" s="25">
        <f t="shared" ref="K28" si="39">K12/G12-1</f>
        <v>4.4247787610619538E-2</v>
      </c>
      <c r="L28" s="25">
        <f t="shared" ref="L28" si="40">L12/H12-1</f>
        <v>0.10989010989010994</v>
      </c>
      <c r="M28" s="25">
        <f t="shared" ref="M28" si="41">M12/I12-1</f>
        <v>-0.15277777777777779</v>
      </c>
      <c r="N28" s="25">
        <f t="shared" ref="N28" si="42">N12/J12-1</f>
        <v>-0.19685039370078738</v>
      </c>
      <c r="O28" s="25">
        <f t="shared" ref="O28" si="43">O12/K12-1</f>
        <v>-0.22033898305084743</v>
      </c>
      <c r="P28" s="25">
        <f t="shared" ref="P28" si="44">P12/L12-1</f>
        <v>-0.42574257425742579</v>
      </c>
      <c r="Q28" s="25">
        <f t="shared" ref="Q28" si="45">Q12/M12-1</f>
        <v>9.8360655737705027E-2</v>
      </c>
      <c r="R28" s="25">
        <f t="shared" ref="R28" si="46">R12/N12-1</f>
        <v>-0.33333333333333337</v>
      </c>
      <c r="S28" s="25">
        <f t="shared" ref="S28:AB28" si="47">S12/O12-1</f>
        <v>-0.43478260869565222</v>
      </c>
      <c r="T28" s="25">
        <f t="shared" si="47"/>
        <v>0</v>
      </c>
      <c r="U28" s="25">
        <f t="shared" si="47"/>
        <v>-0.32835820895522383</v>
      </c>
      <c r="V28" s="25">
        <f t="shared" si="47"/>
        <v>8.8235294117646967E-2</v>
      </c>
      <c r="W28" s="25">
        <f t="shared" si="47"/>
        <v>0.44230769230769229</v>
      </c>
      <c r="X28" s="25">
        <f t="shared" si="47"/>
        <v>5.1724137931034475E-2</v>
      </c>
      <c r="Y28" s="25">
        <f t="shared" si="47"/>
        <v>0.31111111111111112</v>
      </c>
      <c r="Z28" s="25">
        <f t="shared" si="47"/>
        <v>0.13513513513513509</v>
      </c>
      <c r="AA28" s="25">
        <f t="shared" si="47"/>
        <v>0.62666666666666671</v>
      </c>
      <c r="AB28" s="25">
        <f t="shared" si="47"/>
        <v>0.39344262295081966</v>
      </c>
      <c r="AC28" s="25">
        <f>AC12/Y12-1</f>
        <v>-5.084745762711862E-2</v>
      </c>
      <c r="AD28" s="25">
        <f>AD12/Z12-1</f>
        <v>0.41666666666666674</v>
      </c>
      <c r="AE28" s="25">
        <f>AE12/AA12-1</f>
        <v>1.6393442622950838E-2</v>
      </c>
      <c r="AF28" s="25">
        <f>AF12/AB12-1</f>
        <v>0.41176470588235303</v>
      </c>
      <c r="AG28" s="25">
        <f>AG12/AC12-1</f>
        <v>0.3214285714285714</v>
      </c>
      <c r="AH28" s="37">
        <f>AH12/AD12-1</f>
        <v>7.5630252100840289E-2</v>
      </c>
      <c r="AI28" s="19"/>
      <c r="AJ28" s="19"/>
      <c r="AK28" s="19"/>
      <c r="AL28" s="19"/>
    </row>
    <row r="29" spans="1:50" s="50" customFormat="1" ht="19.5" customHeight="1" thickBot="1" x14ac:dyDescent="0.3">
      <c r="A29" s="52"/>
      <c r="B29" s="46"/>
      <c r="C29" s="47"/>
      <c r="D29" s="48"/>
      <c r="E29" s="48"/>
      <c r="F29" s="48"/>
      <c r="G29" s="48"/>
      <c r="H29" s="48"/>
      <c r="I29" s="48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51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</row>
    <row r="30" spans="1:50" s="13" customFormat="1" ht="20.100000000000001" customHeight="1" x14ac:dyDescent="0.25">
      <c r="A30" s="34"/>
      <c r="B30" s="16" t="s">
        <v>20</v>
      </c>
      <c r="C30" s="1"/>
      <c r="D30" s="3"/>
      <c r="E30" s="3"/>
      <c r="F30" s="5"/>
      <c r="G30" s="7">
        <f>G14/C14-1</f>
        <v>-0.10738916256157638</v>
      </c>
      <c r="H30" s="7">
        <f t="shared" ref="H30" si="48">H14/D14-1</f>
        <v>3.6057692307691624E-3</v>
      </c>
      <c r="I30" s="7">
        <f t="shared" ref="I30" si="49">I14/E14-1</f>
        <v>-5.6100981767180924E-3</v>
      </c>
      <c r="J30" s="26">
        <f t="shared" ref="J30" si="50">J14/F14-1</f>
        <v>1.6759776536312776E-2</v>
      </c>
      <c r="K30" s="26">
        <f t="shared" ref="K30" si="51">K14/G14-1</f>
        <v>-5.4083885209713078E-2</v>
      </c>
      <c r="L30" s="26">
        <f t="shared" ref="L30" si="52">L14/H14-1</f>
        <v>-6.706586826347305E-2</v>
      </c>
      <c r="M30" s="26">
        <f t="shared" ref="M30" si="53">M14/I14-1</f>
        <v>-0.10296191819464029</v>
      </c>
      <c r="N30" s="26">
        <f t="shared" ref="N30" si="54">N14/J14-1</f>
        <v>-0.10659340659340655</v>
      </c>
      <c r="O30" s="26">
        <f t="shared" ref="O30" si="55">O14/K14-1</f>
        <v>-0.27771295215869307</v>
      </c>
      <c r="P30" s="26">
        <f t="shared" ref="P30" si="56">P14/L14-1</f>
        <v>-0.5224646983311938</v>
      </c>
      <c r="Q30" s="26">
        <f t="shared" ref="Q30" si="57">Q14/M14-1</f>
        <v>-0.31446540880503149</v>
      </c>
      <c r="R30" s="26">
        <f t="shared" ref="R30" si="58">R14/N14-1</f>
        <v>-0.45264452644526443</v>
      </c>
      <c r="S30" s="26">
        <f t="shared" ref="S30:AB30" si="59">S14/O14-1</f>
        <v>-0.53634894991922455</v>
      </c>
      <c r="T30" s="26">
        <f t="shared" si="59"/>
        <v>-0.33064516129032262</v>
      </c>
      <c r="U30" s="26">
        <f t="shared" si="59"/>
        <v>-0.41743119266055051</v>
      </c>
      <c r="V30" s="26">
        <f t="shared" si="59"/>
        <v>-0.24943820224719104</v>
      </c>
      <c r="W30" s="26">
        <f t="shared" si="59"/>
        <v>1.1567944250871078</v>
      </c>
      <c r="X30" s="26">
        <f t="shared" si="59"/>
        <v>1.2128514056224899</v>
      </c>
      <c r="Y30" s="26">
        <f t="shared" si="59"/>
        <v>1.2598425196850394</v>
      </c>
      <c r="Z30" s="26">
        <f t="shared" si="59"/>
        <v>1.1856287425149699</v>
      </c>
      <c r="AA30" s="26">
        <f t="shared" si="59"/>
        <v>0.49273021001615502</v>
      </c>
      <c r="AB30" s="26">
        <f t="shared" si="59"/>
        <v>0.46098003629764062</v>
      </c>
      <c r="AC30" s="26">
        <f t="shared" ref="AC30" si="60">AC14/Y14-1</f>
        <v>0.17421602787456436</v>
      </c>
      <c r="AD30" s="26">
        <f t="shared" ref="AD30:AH30" si="61">AD14/Z14-1</f>
        <v>0.30684931506849322</v>
      </c>
      <c r="AE30" s="26">
        <f t="shared" si="61"/>
        <v>0.10606060606060597</v>
      </c>
      <c r="AF30" s="27">
        <f t="shared" si="61"/>
        <v>-8.6956521739129933E-3</v>
      </c>
      <c r="AG30" s="27">
        <f t="shared" si="61"/>
        <v>0.12759643916913954</v>
      </c>
      <c r="AH30" s="62">
        <f t="shared" si="61"/>
        <v>4.507337526205446E-2</v>
      </c>
      <c r="AI30" s="52"/>
      <c r="AJ30" s="52"/>
      <c r="AK30" s="52"/>
      <c r="AL30" s="52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</row>
    <row r="31" spans="1:50" s="13" customFormat="1" ht="20.100000000000001" customHeight="1" x14ac:dyDescent="0.25">
      <c r="A31" s="34"/>
      <c r="B31" s="16" t="s">
        <v>21</v>
      </c>
      <c r="C31" s="1"/>
      <c r="D31" s="3"/>
      <c r="E31" s="3"/>
      <c r="F31" s="3"/>
      <c r="G31" s="7"/>
      <c r="H31" s="7"/>
      <c r="I31" s="7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39"/>
      <c r="AI31" s="19"/>
      <c r="AJ31" s="19"/>
      <c r="AK31" s="19"/>
      <c r="AL31" s="19"/>
    </row>
    <row r="32" spans="1:50" s="13" customFormat="1" ht="20.100000000000001" customHeight="1" x14ac:dyDescent="0.25">
      <c r="A32" s="34"/>
      <c r="B32" s="16" t="s">
        <v>22</v>
      </c>
      <c r="C32" s="1"/>
      <c r="D32" s="3"/>
      <c r="E32" s="3"/>
      <c r="F32" s="5"/>
      <c r="G32" s="7">
        <f>G16/C16-1</f>
        <v>-5.110732538330498E-2</v>
      </c>
      <c r="H32" s="7">
        <f t="shared" ref="H32:H33" si="62">H16/D16-1</f>
        <v>4.3893129770992356E-2</v>
      </c>
      <c r="I32" s="7">
        <f t="shared" ref="I32:I33" si="63">I16/E16-1</f>
        <v>0.23017902813299229</v>
      </c>
      <c r="J32" s="26">
        <f t="shared" ref="J32:J33" si="64">J16/F16-1</f>
        <v>0.16078431372549029</v>
      </c>
      <c r="K32" s="26">
        <f t="shared" ref="K32:K33" si="65">K16/G16-1</f>
        <v>0.14362657091561948</v>
      </c>
      <c r="L32" s="26">
        <f t="shared" ref="L32:L33" si="66">L16/H16-1</f>
        <v>-3.656307129798908E-2</v>
      </c>
      <c r="M32" s="26">
        <f t="shared" ref="M32:M33" si="67">M16/I16-1</f>
        <v>-8.108108108108103E-2</v>
      </c>
      <c r="N32" s="26">
        <f t="shared" ref="N32:N33" si="68">N16/J16-1</f>
        <v>-5.5743243243243201E-2</v>
      </c>
      <c r="O32" s="26">
        <f t="shared" ref="O32:O33" si="69">O16/K16-1</f>
        <v>-0.27629513343799061</v>
      </c>
      <c r="P32" s="26">
        <f t="shared" ref="P32:P33" si="70">P16/L16-1</f>
        <v>-0.54648956356736245</v>
      </c>
      <c r="Q32" s="26">
        <f t="shared" ref="Q32:Q33" si="71">Q16/M16-1</f>
        <v>-0.36651583710407243</v>
      </c>
      <c r="R32" s="26">
        <f t="shared" ref="R32:R33" si="72">R16/N16-1</f>
        <v>-0.45080500894454378</v>
      </c>
      <c r="S32" s="26">
        <f t="shared" ref="S32:AB33" si="73">S16/O16-1</f>
        <v>-0.49240780911062909</v>
      </c>
      <c r="T32" s="26">
        <f t="shared" si="73"/>
        <v>-0.20502092050209209</v>
      </c>
      <c r="U32" s="26">
        <f t="shared" si="73"/>
        <v>-0.47142857142857142</v>
      </c>
      <c r="V32" s="26">
        <f t="shared" si="73"/>
        <v>-7.4918566775244333E-2</v>
      </c>
      <c r="W32" s="26">
        <f t="shared" si="73"/>
        <v>0.69658119658119655</v>
      </c>
      <c r="X32" s="26">
        <f t="shared" si="73"/>
        <v>1.1736842105263157</v>
      </c>
      <c r="Y32" s="26">
        <f t="shared" si="73"/>
        <v>1.8918918918918921</v>
      </c>
      <c r="Z32" s="26">
        <f t="shared" si="73"/>
        <v>0.94366197183098599</v>
      </c>
      <c r="AA32" s="26">
        <f t="shared" si="73"/>
        <v>0.89672544080604544</v>
      </c>
      <c r="AB32" s="26">
        <f t="shared" si="73"/>
        <v>0.64164648910411626</v>
      </c>
      <c r="AC32" s="26">
        <f t="shared" ref="AC32:AC33" si="74">AC16/Y16-1</f>
        <v>0.32009345794392519</v>
      </c>
      <c r="AD32" s="26">
        <f t="shared" ref="AD32:AH33" si="75">AD16/Z16-1</f>
        <v>0.53079710144927539</v>
      </c>
      <c r="AE32" s="26">
        <f t="shared" si="75"/>
        <v>9.0305444887118114E-2</v>
      </c>
      <c r="AF32" s="26">
        <f t="shared" si="75"/>
        <v>0.24631268436578169</v>
      </c>
      <c r="AG32" s="26">
        <f t="shared" si="75"/>
        <v>0.21946902654867251</v>
      </c>
      <c r="AH32" s="39">
        <f t="shared" si="75"/>
        <v>5.0887573964496946E-2</v>
      </c>
      <c r="AI32" s="19"/>
      <c r="AJ32" s="19"/>
      <c r="AK32" s="19"/>
      <c r="AL32" s="19"/>
    </row>
    <row r="33" spans="1:38" s="13" customFormat="1" ht="20.100000000000001" customHeight="1" x14ac:dyDescent="0.25">
      <c r="A33" s="34"/>
      <c r="B33" s="16" t="s">
        <v>23</v>
      </c>
      <c r="C33" s="1"/>
      <c r="D33" s="3"/>
      <c r="E33" s="3"/>
      <c r="F33" s="5"/>
      <c r="G33" s="7">
        <f>G17/C17-1</f>
        <v>-0.29090909090909089</v>
      </c>
      <c r="H33" s="7">
        <f t="shared" si="62"/>
        <v>0.125</v>
      </c>
      <c r="I33" s="7">
        <f t="shared" si="63"/>
        <v>0.34285714285714275</v>
      </c>
      <c r="J33" s="26">
        <f t="shared" si="64"/>
        <v>-9.4339622641509413E-2</v>
      </c>
      <c r="K33" s="26">
        <f t="shared" si="65"/>
        <v>0.15384615384615374</v>
      </c>
      <c r="L33" s="26">
        <f t="shared" si="66"/>
        <v>-0.16666666666666663</v>
      </c>
      <c r="M33" s="26">
        <f t="shared" si="67"/>
        <v>-0.42553191489361697</v>
      </c>
      <c r="N33" s="26">
        <f t="shared" si="68"/>
        <v>-0.10416666666666663</v>
      </c>
      <c r="O33" s="26">
        <f t="shared" si="69"/>
        <v>-0.37777777777777777</v>
      </c>
      <c r="P33" s="26">
        <f t="shared" si="70"/>
        <v>-0.35555555555555551</v>
      </c>
      <c r="Q33" s="26">
        <f t="shared" si="71"/>
        <v>-7.407407407407407E-2</v>
      </c>
      <c r="R33" s="26">
        <f t="shared" si="72"/>
        <v>-0.2558139534883721</v>
      </c>
      <c r="S33" s="26">
        <f t="shared" si="73"/>
        <v>-7.1428571428571397E-2</v>
      </c>
      <c r="T33" s="26">
        <f t="shared" si="73"/>
        <v>-0.24137931034482762</v>
      </c>
      <c r="U33" s="26">
        <f t="shared" si="73"/>
        <v>-0.24</v>
      </c>
      <c r="V33" s="26">
        <f t="shared" si="73"/>
        <v>-0.4375</v>
      </c>
      <c r="W33" s="26">
        <f t="shared" si="73"/>
        <v>0.38461538461538458</v>
      </c>
      <c r="X33" s="26">
        <f t="shared" si="73"/>
        <v>0.59090909090909083</v>
      </c>
      <c r="Y33" s="26">
        <f t="shared" si="73"/>
        <v>0.78947368421052633</v>
      </c>
      <c r="Z33" s="26">
        <f t="shared" si="73"/>
        <v>1.5555555555555554</v>
      </c>
      <c r="AA33" s="26">
        <f t="shared" si="73"/>
        <v>0.63888888888888884</v>
      </c>
      <c r="AB33" s="26">
        <f t="shared" si="73"/>
        <v>0.4285714285714286</v>
      </c>
      <c r="AC33" s="26">
        <f t="shared" si="74"/>
        <v>0.38235294117647056</v>
      </c>
      <c r="AD33" s="26">
        <f t="shared" si="75"/>
        <v>0.52173913043478271</v>
      </c>
      <c r="AE33" s="26">
        <f t="shared" si="75"/>
        <v>8.4745762711864403E-2</v>
      </c>
      <c r="AF33" s="27">
        <f t="shared" si="75"/>
        <v>-0.14000000000000001</v>
      </c>
      <c r="AG33" s="27">
        <f t="shared" si="75"/>
        <v>6.3829787234042534E-2</v>
      </c>
      <c r="AH33" s="38">
        <f t="shared" si="75"/>
        <v>-2.8571428571428581E-2</v>
      </c>
      <c r="AI33" s="19"/>
      <c r="AJ33" s="19"/>
      <c r="AK33" s="19"/>
      <c r="AL33" s="19"/>
    </row>
    <row r="34" spans="1:38" s="13" customFormat="1" ht="20.100000000000001" customHeight="1" x14ac:dyDescent="0.25">
      <c r="A34" s="34"/>
      <c r="B34" s="16" t="s">
        <v>24</v>
      </c>
      <c r="C34" s="1"/>
      <c r="D34" s="3"/>
      <c r="E34" s="3"/>
      <c r="F34" s="3"/>
      <c r="G34" s="3"/>
      <c r="H34" s="3"/>
      <c r="I34" s="3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36"/>
      <c r="AI34" s="19"/>
      <c r="AJ34" s="19"/>
      <c r="AK34" s="19"/>
      <c r="AL34" s="19"/>
    </row>
    <row r="35" spans="1:38" s="13" customFormat="1" ht="20.100000000000001" customHeight="1" x14ac:dyDescent="0.25">
      <c r="A35" s="34"/>
      <c r="B35" s="16" t="s">
        <v>25</v>
      </c>
      <c r="C35" s="1"/>
      <c r="D35" s="3"/>
      <c r="E35" s="3"/>
      <c r="F35" s="3"/>
      <c r="G35" s="3"/>
      <c r="H35" s="3"/>
      <c r="I35" s="3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36"/>
      <c r="AI35" s="19"/>
      <c r="AJ35" s="19"/>
      <c r="AK35" s="19"/>
      <c r="AL35" s="19"/>
    </row>
    <row r="36" spans="1:38" s="13" customFormat="1" ht="20.100000000000001" customHeight="1" x14ac:dyDescent="0.25">
      <c r="A36" s="34"/>
      <c r="B36" s="16" t="s">
        <v>26</v>
      </c>
      <c r="C36" s="1"/>
      <c r="D36" s="3"/>
      <c r="E36" s="3"/>
      <c r="F36" s="5"/>
      <c r="G36" s="3">
        <f>G20/C20-1</f>
        <v>-0.16085790884718498</v>
      </c>
      <c r="H36" s="3">
        <f t="shared" ref="H36:H37" si="76">H20/D20-1</f>
        <v>4.7297297297297369E-2</v>
      </c>
      <c r="I36" s="3">
        <f t="shared" ref="I36:I37" si="77">I20/E20-1</f>
        <v>0.12403100775193798</v>
      </c>
      <c r="J36" s="28">
        <f t="shared" ref="J36:J37" si="78">J20/F20-1</f>
        <v>6.7448680351906098E-2</v>
      </c>
      <c r="K36" s="28">
        <f t="shared" ref="K36:K37" si="79">K20/G20-1</f>
        <v>7.348242811501593E-2</v>
      </c>
      <c r="L36" s="28">
        <f t="shared" ref="L36:L37" si="80">L20/H20-1</f>
        <v>-0.1064516129032258</v>
      </c>
      <c r="M36" s="28">
        <f t="shared" ref="M36:M37" si="81">M20/I20-1</f>
        <v>-0.16896551724137931</v>
      </c>
      <c r="N36" s="28">
        <f t="shared" ref="N36:N37" si="82">N20/J20-1</f>
        <v>-0.19230769230769229</v>
      </c>
      <c r="O36" s="28">
        <f t="shared" ref="O36:O37" si="83">O20/K20-1</f>
        <v>-0.31845238095238093</v>
      </c>
      <c r="P36" s="28">
        <f t="shared" ref="P36:P37" si="84">P20/L20-1</f>
        <v>-0.49458483754512639</v>
      </c>
      <c r="Q36" s="28">
        <f t="shared" ref="Q36:Q37" si="85">Q20/M20-1</f>
        <v>-0.30290456431535273</v>
      </c>
      <c r="R36" s="28">
        <f t="shared" ref="R36:R37" si="86">R20/N20-1</f>
        <v>-0.45918367346938771</v>
      </c>
      <c r="S36" s="28">
        <f t="shared" ref="S36:AB37" si="87">S20/O20-1</f>
        <v>-0.51528384279475981</v>
      </c>
      <c r="T36" s="28">
        <f t="shared" si="87"/>
        <v>-0.44999999999999996</v>
      </c>
      <c r="U36" s="28">
        <f t="shared" si="87"/>
        <v>-0.5357142857142857</v>
      </c>
      <c r="V36" s="28">
        <f t="shared" si="87"/>
        <v>-0.16352201257861632</v>
      </c>
      <c r="W36" s="28">
        <f t="shared" si="87"/>
        <v>0.84684684684684686</v>
      </c>
      <c r="X36" s="28">
        <f t="shared" si="87"/>
        <v>1.4025974025974026</v>
      </c>
      <c r="Y36" s="28">
        <f t="shared" si="87"/>
        <v>1.3846153846153846</v>
      </c>
      <c r="Z36" s="28">
        <f t="shared" si="87"/>
        <v>0.70676691729323315</v>
      </c>
      <c r="AA36" s="28">
        <f t="shared" si="87"/>
        <v>0.448780487804878</v>
      </c>
      <c r="AB36" s="28">
        <f t="shared" si="87"/>
        <v>0.45945945945945943</v>
      </c>
      <c r="AC36" s="28">
        <f t="shared" ref="AC36:AC37" si="88">AC20/Y20-1</f>
        <v>0.40322580645161299</v>
      </c>
      <c r="AD36" s="28">
        <f t="shared" ref="AD36:AH37" si="89">AD20/Z20-1</f>
        <v>0.37444933920704848</v>
      </c>
      <c r="AE36" s="28">
        <f t="shared" si="89"/>
        <v>0.10437710437710446</v>
      </c>
      <c r="AF36" s="28">
        <f t="shared" si="89"/>
        <v>0.12962962962962954</v>
      </c>
      <c r="AG36" s="28">
        <f t="shared" si="89"/>
        <v>-5.3639846743295028E-2</v>
      </c>
      <c r="AH36" s="36">
        <f t="shared" si="89"/>
        <v>2.8846153846153744E-2</v>
      </c>
      <c r="AI36" s="19"/>
      <c r="AJ36" s="19"/>
      <c r="AK36" s="19"/>
      <c r="AL36" s="19"/>
    </row>
    <row r="37" spans="1:38" s="13" customFormat="1" ht="20.100000000000001" customHeight="1" thickBot="1" x14ac:dyDescent="0.3">
      <c r="A37" s="34"/>
      <c r="B37" s="70" t="s">
        <v>27</v>
      </c>
      <c r="C37" s="40"/>
      <c r="D37" s="41"/>
      <c r="E37" s="41"/>
      <c r="F37" s="41"/>
      <c r="G37" s="42">
        <f>G21/C21-1</f>
        <v>-0.10598626104023556</v>
      </c>
      <c r="H37" s="42">
        <f t="shared" si="76"/>
        <v>2.7549824150058688E-2</v>
      </c>
      <c r="I37" s="42">
        <f t="shared" si="77"/>
        <v>8.7357954545454586E-2</v>
      </c>
      <c r="J37" s="43">
        <f t="shared" si="78"/>
        <v>6.2015503875969102E-2</v>
      </c>
      <c r="K37" s="43">
        <f t="shared" si="79"/>
        <v>3.2381997804610263E-2</v>
      </c>
      <c r="L37" s="43">
        <f t="shared" si="80"/>
        <v>-7.0165430690245278E-2</v>
      </c>
      <c r="M37" s="43">
        <f t="shared" si="81"/>
        <v>-0.11887655127367736</v>
      </c>
      <c r="N37" s="43">
        <f t="shared" si="82"/>
        <v>-0.1058394160583942</v>
      </c>
      <c r="O37" s="43">
        <f t="shared" si="83"/>
        <v>-0.28654970760233922</v>
      </c>
      <c r="P37" s="43">
        <f t="shared" si="84"/>
        <v>-0.5196319018404908</v>
      </c>
      <c r="Q37" s="44">
        <f t="shared" si="85"/>
        <v>-0.31801334321719787</v>
      </c>
      <c r="R37" s="44">
        <f t="shared" si="86"/>
        <v>-0.4454810495626822</v>
      </c>
      <c r="S37" s="43">
        <f t="shared" si="87"/>
        <v>-0.50670640834575265</v>
      </c>
      <c r="T37" s="43">
        <f t="shared" si="87"/>
        <v>-0.30523627075351212</v>
      </c>
      <c r="U37" s="43">
        <f t="shared" si="87"/>
        <v>-0.45326086956521738</v>
      </c>
      <c r="V37" s="43">
        <f t="shared" si="87"/>
        <v>-0.18611987381703465</v>
      </c>
      <c r="W37" s="43">
        <f t="shared" si="87"/>
        <v>0.90785498489425986</v>
      </c>
      <c r="X37" s="43">
        <f t="shared" si="87"/>
        <v>1.1838235294117645</v>
      </c>
      <c r="Y37" s="43">
        <f t="shared" si="87"/>
        <v>1.4413518886679921</v>
      </c>
      <c r="Z37" s="43">
        <f t="shared" si="87"/>
        <v>1.0180878552971575</v>
      </c>
      <c r="AA37" s="43">
        <f t="shared" si="87"/>
        <v>0.61836896278701503</v>
      </c>
      <c r="AB37" s="43">
        <f t="shared" si="87"/>
        <v>0.53282828282828287</v>
      </c>
      <c r="AC37" s="43">
        <f t="shared" si="88"/>
        <v>0.26465798045602607</v>
      </c>
      <c r="AD37" s="43">
        <f t="shared" si="89"/>
        <v>0.40204865556978242</v>
      </c>
      <c r="AE37" s="43">
        <f t="shared" si="89"/>
        <v>9.5401174168297409E-2</v>
      </c>
      <c r="AF37" s="43">
        <f t="shared" si="89"/>
        <v>9.4453596924766625E-2</v>
      </c>
      <c r="AG37" s="43">
        <f t="shared" si="89"/>
        <v>0.12749517063747584</v>
      </c>
      <c r="AH37" s="45">
        <f t="shared" si="89"/>
        <v>4.2465753424657526E-2</v>
      </c>
      <c r="AI37" s="19"/>
      <c r="AJ37" s="19"/>
      <c r="AK37" s="19"/>
      <c r="AL37" s="19"/>
    </row>
    <row r="38" spans="1:38" s="57" customFormat="1" x14ac:dyDescent="0.25">
      <c r="AG38" s="18"/>
      <c r="AH38" s="83"/>
    </row>
    <row r="39" spans="1:38" s="57" customFormat="1" x14ac:dyDescent="0.25">
      <c r="AG39" s="18"/>
      <c r="AH39" s="83"/>
    </row>
    <row r="40" spans="1:38" s="57" customFormat="1" x14ac:dyDescent="0.25">
      <c r="AG40" s="18"/>
      <c r="AH40" s="83"/>
    </row>
    <row r="41" spans="1:38" s="57" customFormat="1" x14ac:dyDescent="0.25">
      <c r="AG41" s="18"/>
      <c r="AH41" s="83"/>
    </row>
    <row r="42" spans="1:38" s="57" customFormat="1" x14ac:dyDescent="0.25">
      <c r="AG42" s="18"/>
      <c r="AH42" s="83"/>
    </row>
    <row r="43" spans="1:38" s="57" customFormat="1" x14ac:dyDescent="0.25">
      <c r="AG43" s="18"/>
      <c r="AH43" s="83"/>
    </row>
    <row r="44" spans="1:38" s="57" customFormat="1" x14ac:dyDescent="0.25">
      <c r="AG44" s="18"/>
      <c r="AH44" s="83"/>
    </row>
    <row r="45" spans="1:38" s="57" customFormat="1" x14ac:dyDescent="0.25">
      <c r="AG45" s="18"/>
      <c r="AH45" s="83"/>
    </row>
    <row r="46" spans="1:38" s="57" customFormat="1" x14ac:dyDescent="0.25">
      <c r="AG46" s="18"/>
      <c r="AH46" s="83"/>
    </row>
    <row r="47" spans="1:38" s="57" customFormat="1" x14ac:dyDescent="0.25">
      <c r="AG47" s="18"/>
      <c r="AH47" s="83"/>
    </row>
    <row r="48" spans="1:38" s="57" customFormat="1" x14ac:dyDescent="0.25">
      <c r="AG48" s="18"/>
      <c r="AH48" s="83"/>
    </row>
    <row r="49" spans="33:34" s="57" customFormat="1" x14ac:dyDescent="0.25">
      <c r="AG49" s="18"/>
      <c r="AH49" s="83"/>
    </row>
    <row r="50" spans="33:34" s="57" customFormat="1" x14ac:dyDescent="0.25">
      <c r="AG50" s="18"/>
      <c r="AH50" s="83"/>
    </row>
    <row r="51" spans="33:34" s="57" customFormat="1" x14ac:dyDescent="0.25">
      <c r="AG51" s="18"/>
      <c r="AH51" s="83"/>
    </row>
    <row r="52" spans="33:34" s="57" customFormat="1" x14ac:dyDescent="0.25">
      <c r="AG52" s="18"/>
      <c r="AH52" s="83"/>
    </row>
    <row r="53" spans="33:34" s="57" customFormat="1" x14ac:dyDescent="0.25">
      <c r="AG53" s="18"/>
      <c r="AH53" s="83"/>
    </row>
    <row r="54" spans="33:34" s="57" customFormat="1" x14ac:dyDescent="0.25">
      <c r="AG54" s="18"/>
      <c r="AH54" s="83"/>
    </row>
    <row r="55" spans="33:34" s="57" customFormat="1" x14ac:dyDescent="0.25">
      <c r="AG55" s="18"/>
      <c r="AH55" s="83"/>
    </row>
    <row r="56" spans="33:34" s="57" customFormat="1" x14ac:dyDescent="0.25">
      <c r="AG56" s="18"/>
      <c r="AH56" s="83"/>
    </row>
    <row r="57" spans="33:34" s="57" customFormat="1" x14ac:dyDescent="0.25">
      <c r="AG57" s="18"/>
      <c r="AH57" s="83"/>
    </row>
    <row r="58" spans="33:34" s="57" customFormat="1" x14ac:dyDescent="0.25">
      <c r="AG58" s="18"/>
      <c r="AH58" s="83"/>
    </row>
    <row r="59" spans="33:34" s="57" customFormat="1" x14ac:dyDescent="0.25">
      <c r="AG59" s="18"/>
      <c r="AH59" s="83"/>
    </row>
    <row r="60" spans="33:34" s="57" customFormat="1" x14ac:dyDescent="0.25">
      <c r="AG60" s="18"/>
      <c r="AH60" s="83"/>
    </row>
    <row r="61" spans="33:34" s="57" customFormat="1" x14ac:dyDescent="0.25">
      <c r="AG61" s="18"/>
      <c r="AH61" s="83"/>
    </row>
    <row r="62" spans="33:34" s="57" customFormat="1" x14ac:dyDescent="0.25">
      <c r="AG62" s="18"/>
      <c r="AH62" s="83"/>
    </row>
  </sheetData>
  <phoneticPr fontId="10" type="noConversion"/>
  <conditionalFormatting sqref="C24:XFD37">
    <cfRule type="cellIs" dxfId="2" priority="1" operator="lessThan">
      <formula>0</formula>
    </cfRule>
    <cfRule type="cellIs" dxfId="1" priority="2" operator="greaterThan">
      <formula>0.3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Millon Thierry</dc:creator>
  <cp:lastModifiedBy>JF Vuillerme</cp:lastModifiedBy>
  <dcterms:created xsi:type="dcterms:W3CDTF">2021-04-15T16:28:28Z</dcterms:created>
  <dcterms:modified xsi:type="dcterms:W3CDTF">2025-01-20T23:58:47Z</dcterms:modified>
</cp:coreProperties>
</file>