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F Vuillerme\Desktop\CPRESS-I et HR-INFOS\PORTAIL HR-INFOS\PRODUCTION\FIL INFOS\2022\Du 7 février  au 11 février 2022\Apprentissage bilan 2021\"/>
    </mc:Choice>
  </mc:AlternateContent>
  <bookViews>
    <workbookView xWindow="0" yWindow="0" windowWidth="28800" windowHeight="14085" tabRatio="605" activeTab="1"/>
  </bookViews>
  <sheets>
    <sheet name="Lisez-moi" sheetId="2" r:id="rId1"/>
    <sheet name="Entrées en apprentissage" sheetId="1" r:id="rId2"/>
  </sheets>
  <definedNames>
    <definedName name="apprenti">#REF!</definedName>
    <definedName name="_xlnm.Print_Titles" localSheetId="1">'Entrées en apprentissage'!$A:$A</definedName>
    <definedName name="qualif">#REF!</definedName>
    <definedName name="_xlnm.Print_Area" localSheetId="1">'Entrées en apprentissage'!$W$9:$X$88</definedName>
  </definedNames>
  <calcPr calcId="152511" concurrentCalc="0"/>
</workbook>
</file>

<file path=xl/calcChain.xml><?xml version="1.0" encoding="utf-8"?>
<calcChain xmlns="http://schemas.openxmlformats.org/spreadsheetml/2006/main">
  <c r="AC73" i="1" l="1"/>
  <c r="W11" i="1"/>
  <c r="X11" i="1"/>
  <c r="Y11" i="1"/>
  <c r="Z11" i="1"/>
  <c r="AA11" i="1"/>
  <c r="AB11" i="1"/>
  <c r="AC11" i="1"/>
  <c r="V11" i="1"/>
  <c r="U11" i="1"/>
  <c r="T72" i="1"/>
  <c r="S72" i="1"/>
  <c r="R72" i="1"/>
  <c r="B11" i="1"/>
  <c r="C11" i="1"/>
  <c r="D11" i="1"/>
  <c r="E11" i="1"/>
  <c r="F11" i="1"/>
  <c r="G11" i="1"/>
  <c r="H11" i="1"/>
  <c r="I11" i="1"/>
  <c r="J11" i="1"/>
  <c r="K11" i="1"/>
  <c r="L11" i="1"/>
  <c r="M11" i="1"/>
  <c r="N11" i="1"/>
  <c r="O11" i="1"/>
  <c r="P11" i="1"/>
  <c r="Q11" i="1"/>
  <c r="R11" i="1"/>
  <c r="S11" i="1"/>
  <c r="T11" i="1"/>
  <c r="C62" i="1"/>
  <c r="B62" i="1"/>
</calcChain>
</file>

<file path=xl/sharedStrings.xml><?xml version="1.0" encoding="utf-8"?>
<sst xmlns="http://schemas.openxmlformats.org/spreadsheetml/2006/main" count="421" uniqueCount="89">
  <si>
    <t>Sexe</t>
  </si>
  <si>
    <t>Mentions complémentaires</t>
  </si>
  <si>
    <t>Construction</t>
  </si>
  <si>
    <t>Autres</t>
  </si>
  <si>
    <t xml:space="preserve">20 ans </t>
  </si>
  <si>
    <t xml:space="preserve">Hommes </t>
  </si>
  <si>
    <t xml:space="preserve">Femmes </t>
  </si>
  <si>
    <t xml:space="preserve">19 ans </t>
  </si>
  <si>
    <t xml:space="preserve">21 ans </t>
  </si>
  <si>
    <t xml:space="preserve">Industrie </t>
  </si>
  <si>
    <t xml:space="preserve">15 ans </t>
  </si>
  <si>
    <t xml:space="preserve">16 ans </t>
  </si>
  <si>
    <t xml:space="preserve">17 ans </t>
  </si>
  <si>
    <t xml:space="preserve">18 ans </t>
  </si>
  <si>
    <t xml:space="preserve">Scolarité </t>
  </si>
  <si>
    <t>Autres secteurs du tertiaire</t>
  </si>
  <si>
    <t>Niveau de formation préparée</t>
  </si>
  <si>
    <t xml:space="preserve">Agriculture, sylviculture, pêche </t>
  </si>
  <si>
    <t>Commerce, réparation d'automobiles et de motocycles</t>
  </si>
  <si>
    <t>Soutien aux entreprises</t>
  </si>
  <si>
    <t>Hébergement et restauration</t>
  </si>
  <si>
    <t>Coiffure, soins de beauté</t>
  </si>
  <si>
    <t>Aucun diplôme ni titre professionnel</t>
  </si>
  <si>
    <t>Source</t>
  </si>
  <si>
    <t>Champ</t>
  </si>
  <si>
    <t>Contenu des onglets</t>
  </si>
  <si>
    <t xml:space="preserve">Contact </t>
  </si>
  <si>
    <r>
      <t xml:space="preserve">Pour tout renseignement concernant nos statistiques, vous pouvez nous contacter par e-mail à l'adresse suivante :  </t>
    </r>
    <r>
      <rPr>
        <u/>
        <sz val="8"/>
        <color indexed="12"/>
        <rFont val="Arial"/>
        <family val="2"/>
      </rPr>
      <t>DARES.communication@travail.gouv.fr</t>
    </r>
  </si>
  <si>
    <t>Le contrat d'apprentissage</t>
  </si>
  <si>
    <t>Caractéristiques des entrées en apprentissage</t>
  </si>
  <si>
    <r>
      <t>Remarques</t>
    </r>
    <r>
      <rPr>
        <sz val="8"/>
        <rFont val="Arial"/>
        <family val="2"/>
      </rPr>
      <t xml:space="preserve"> :</t>
    </r>
  </si>
  <si>
    <t>Age</t>
  </si>
  <si>
    <t xml:space="preserve">22 ans et plus </t>
  </si>
  <si>
    <t>Niveau de formation à l'entrée</t>
  </si>
  <si>
    <t>-</t>
  </si>
  <si>
    <t>Commerce</t>
  </si>
  <si>
    <t>Services aux entreprises</t>
  </si>
  <si>
    <t>Services aux particuliers</t>
  </si>
  <si>
    <t>Demandeur d'emploi</t>
  </si>
  <si>
    <t>(De 1992 à 2008)</t>
  </si>
  <si>
    <t>(A partir de 2009)</t>
  </si>
  <si>
    <t>SECTEUR PRIVE</t>
  </si>
  <si>
    <t>SECTEUR PUBLIC</t>
  </si>
  <si>
    <t>TOTAL</t>
  </si>
  <si>
    <t>Les structures des entrées décrites ci-dessous correspondent uniquement aux contrats du secteur privé</t>
  </si>
  <si>
    <t>Durée prévue du contrat</t>
  </si>
  <si>
    <t>Bénéficiaire de la reconnaissance de travailleur handicapé</t>
  </si>
  <si>
    <t>En apprentissage</t>
  </si>
  <si>
    <t xml:space="preserve">200 à 249 salariés </t>
  </si>
  <si>
    <t>Taille de l'entreprise</t>
  </si>
  <si>
    <r>
      <t xml:space="preserve">Le contrat d’apprentissage est un contrat de travail conclu entre un employeur et un salarié. Son objectif est de permettre à un jeune de suivre une formation générale, théorique et pratique, en vue d’acquérir une qualification professionnelle sanctionnée par un diplôme de l’enseignement professionnel ou technologique, un titre d’ingénieur ou un titre répertorié.
</t>
    </r>
    <r>
      <rPr>
        <sz val="8"/>
        <rFont val="Arial"/>
        <family val="2"/>
      </rPr>
      <t>Il est destiné aux jeunes de plus de 16 ans ayant satisfait à l’obligation scolaire. Le contrat d'apprentissage peut aussi bénéficier aux jeunes d’au moins 15 ans, s’ils justifient avoir effectué la scolarité du premier cycle de l’enseignement secondaire</t>
    </r>
    <r>
      <rPr>
        <sz val="8"/>
        <color indexed="8"/>
        <rFont val="Arial"/>
        <family val="2"/>
      </rPr>
      <t>. L'âge maximum pour entrer en apprentissage a été relevé au 1er janvier 2019, pour passer de 25 à 29 ans révolus. Il existe aussi des dérogations pour certains publics âgés de plus de 29 ans.</t>
    </r>
  </si>
  <si>
    <r>
      <t xml:space="preserve">2012 </t>
    </r>
    <r>
      <rPr>
        <b/>
        <sz val="8"/>
        <color indexed="9"/>
        <rFont val="Arial"/>
        <family val="2"/>
      </rPr>
      <t>(1)</t>
    </r>
  </si>
  <si>
    <t>(1) Rupture de série entre 2011 et 2012 suite à un changement de système d'information (passage à Ari@ne, voir onglet "Lisez-moi")</t>
  </si>
  <si>
    <t xml:space="preserve">Flux de nouveaux contrats </t>
  </si>
  <si>
    <t>Flux de nouveaux contrats dans le secteur public</t>
  </si>
  <si>
    <t>Flux de nouveaux contrats dans le secteur privé</t>
  </si>
  <si>
    <t>Type de données : données issues de sources administratives</t>
  </si>
  <si>
    <t>Unité : contrats</t>
  </si>
  <si>
    <t>Champ : France entière</t>
  </si>
  <si>
    <t>nd</t>
  </si>
  <si>
    <t>Titre : Caractéristiques des entrées en apprentissage</t>
  </si>
  <si>
    <t>Niveaux 5 à 8 (équivalent Bac+2 ou plus)</t>
  </si>
  <si>
    <t>Source : Système d'information sur l'apprentissage (SIA), Dares</t>
  </si>
  <si>
    <t>France entière</t>
  </si>
  <si>
    <t>Entrées en apprentissage : Effectifs des entrées en apprentissage dans les secteurs privé et secteur public et caractéristiques des entrées dans le secteur privé depuis 1993</t>
  </si>
  <si>
    <t>Niveau 4 (équivalent Bac)</t>
  </si>
  <si>
    <t>Niveau 3 (équivalent CAP)</t>
  </si>
  <si>
    <t>18 à 29 mois</t>
  </si>
  <si>
    <t>30 mois ou plus</t>
  </si>
  <si>
    <t xml:space="preserve">0 à 4 salariés </t>
  </si>
  <si>
    <t xml:space="preserve">5 à 9 salariés </t>
  </si>
  <si>
    <t xml:space="preserve">10 à 49 salariés </t>
  </si>
  <si>
    <t xml:space="preserve">50 à 199 salariés </t>
  </si>
  <si>
    <t>250 salariés ou plus</t>
  </si>
  <si>
    <t xml:space="preserve">                                                                                                30 ans et plus</t>
  </si>
  <si>
    <t xml:space="preserve">                                                                                                26-29 ans</t>
  </si>
  <si>
    <t xml:space="preserve">                                                                                      Dont : 22-25 ans</t>
  </si>
  <si>
    <t xml:space="preserve">                                           Dont : Niveaux 7 à 8 (équivalent Bac+5 ou plus)</t>
  </si>
  <si>
    <t xml:space="preserve">                                                     Niveau 5 (équivalent Bac+2)</t>
  </si>
  <si>
    <t xml:space="preserve">                                                     Niveau 6 (équivalent Bac+3)</t>
  </si>
  <si>
    <t xml:space="preserve">                                                                           Dont : 250 à 499 salariés</t>
  </si>
  <si>
    <t xml:space="preserve">                                                                                      500 à 999 salariés</t>
  </si>
  <si>
    <t xml:space="preserve">                                                                                     1000 salariés ou plus</t>
  </si>
  <si>
    <t>Moins de 9 mois</t>
  </si>
  <si>
    <t>9 à 17 mois</t>
  </si>
  <si>
    <r>
      <t xml:space="preserve">De 1993 à 2011, le </t>
    </r>
    <r>
      <rPr>
        <b/>
        <sz val="8"/>
        <rFont val="Arial"/>
        <family val="2"/>
      </rPr>
      <t>flux de nouveaux contrats d'apprentissage</t>
    </r>
    <r>
      <rPr>
        <sz val="8"/>
        <rFont val="Arial"/>
        <family val="2"/>
      </rPr>
      <t xml:space="preserve"> correspond au </t>
    </r>
    <r>
      <rPr>
        <u/>
        <sz val="8"/>
        <rFont val="Arial"/>
        <family val="2"/>
      </rPr>
      <t>nombre de nouveaux contrats enregistrés dans l'année</t>
    </r>
    <r>
      <rPr>
        <sz val="8"/>
        <rFont val="Arial"/>
        <family val="2"/>
      </rPr>
      <t xml:space="preserve"> par les organismes chargés de l'enregistrement des contrats. Les données proviennent des informations agrégées collectées mensuellement par la Dares auprès des organismes d'enregistrement sur le volume de nouveaux contrats enregistrés chaque mois.
À partir de 2012, le flux de nouveaux contrats correspond au </t>
    </r>
    <r>
      <rPr>
        <u/>
        <sz val="8"/>
        <rFont val="Arial"/>
        <family val="2"/>
      </rPr>
      <t>nombre de nouveaux contrats débutés dans l'année</t>
    </r>
    <r>
      <rPr>
        <sz val="8"/>
        <rFont val="Arial"/>
        <family val="2"/>
      </rPr>
      <t xml:space="preserve">. De 2012 à 2019, le système Ari@ne de gestion informatisée des contrats d'apprentissage est mobilisé, en plus des remontées mensuelles des organismes d'enregistrement, pour comptabiliser les flux d'entrées en apprentissage. À partir de 2020, les données sont issues du nouveau système de dépôts des contrats d'apprentissage, Deca, alimenté par les Opérateurs de compétences (Opco) et les Directions régionales de l’économie, de l’emploi, du travail et des solidarités (Dreets). Pour pallier les retards dans la remontée de l’information dans Deca, la Déclaration sociale nominative (DSN) est également mobilisée afin d'estimer les effectifs de nouveaux contrats d'apprentissage en 2020.
L'ensemble des informations relatives à la </t>
    </r>
    <r>
      <rPr>
        <b/>
        <sz val="8"/>
        <rFont val="Arial"/>
        <family val="2"/>
      </rPr>
      <t>nature des contrats, aux bénéficiaires et aux employeurs</t>
    </r>
    <r>
      <rPr>
        <sz val="8"/>
        <rFont val="Arial"/>
        <family val="2"/>
      </rPr>
      <t xml:space="preserve"> signataires sont issues des Cerfas saisis à la Dares pour les années de 1993 à 2011. De 2012 à 2019, ces informations sont extraites de la base de données issue du système Ari@ne. À partir de 2020, c'est le système Deca qui est mobilisé. Les répartitions présentées sur le secteur privé (par sexe, âge, etc.) portent sur environ 90 % des contrats enregistrés jusqu’en 2012, 95 % des contrats enregistrés entre 2013 et 2016, 97 % de 2017 à 2019. En 2020, les répartitions sont calculées sur environ 98 % des contrats (hormis pour la situation avant contrat, disponible pour 80 % des contrats uniquement).</t>
    </r>
  </si>
  <si>
    <t>(2) Nomenclature agrégée (Naf rév.2) ; le soutien aux entreprises couvre les secteurs des activités scientifiques et techniques et de services administratifs et de soutien.</t>
  </si>
  <si>
    <t>Situation avant le contrat</t>
  </si>
  <si>
    <t>Secteur d'activité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</si>
</sst>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C]mmm\-yy;@"/>
  </numFmts>
  <fonts count="16" x14ac:knownFonts="1">
    <font>
      <sz val="10"/>
      <name val="Arial"/>
    </font>
    <font>
      <sz val="10"/>
      <name val="Arial"/>
      <family val="2"/>
    </font>
    <font>
      <i/>
      <sz val="8"/>
      <name val="Arial"/>
      <family val="2"/>
    </font>
    <font>
      <b/>
      <sz val="8"/>
      <name val="Arial"/>
      <family val="2"/>
    </font>
    <font>
      <sz val="8"/>
      <name val="Arial"/>
      <family val="2"/>
    </font>
    <font>
      <b/>
      <sz val="8"/>
      <name val="Arial"/>
      <family val="2"/>
    </font>
    <font>
      <sz val="8"/>
      <name val="Arial"/>
      <family val="2"/>
    </font>
    <font>
      <u/>
      <sz val="10"/>
      <color indexed="12"/>
      <name val="Arial"/>
      <family val="2"/>
    </font>
    <font>
      <b/>
      <sz val="8"/>
      <color indexed="9"/>
      <name val="Arial"/>
      <family val="2"/>
    </font>
    <font>
      <sz val="8"/>
      <color indexed="8"/>
      <name val="Arial"/>
      <family val="2"/>
    </font>
    <font>
      <u/>
      <sz val="8"/>
      <color indexed="12"/>
      <name val="Arial"/>
      <family val="2"/>
    </font>
    <font>
      <u/>
      <sz val="8"/>
      <name val="Arial"/>
      <family val="2"/>
    </font>
    <font>
      <b/>
      <sz val="9"/>
      <name val="Arial"/>
      <family val="2"/>
    </font>
    <font>
      <b/>
      <i/>
      <sz val="8"/>
      <name val="Arial"/>
      <family val="2"/>
    </font>
    <font>
      <sz val="8"/>
      <color rgb="FFFF0000"/>
      <name val="Arial"/>
      <family val="2"/>
    </font>
    <font>
      <sz val="11"/>
      <color rgb="FF000000"/>
      <name val="Calibri"/>
      <family val="2"/>
      <scheme val="minor"/>
    </font>
  </fonts>
  <fills count="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
      <patternFill patternType="solid">
        <fgColor theme="4"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7" fillId="0" borderId="0" applyNumberFormat="0" applyFill="0" applyBorder="0" applyAlignment="0" applyProtection="0">
      <alignment vertical="top"/>
      <protection locked="0"/>
    </xf>
    <xf numFmtId="0" fontId="15" fillId="0" borderId="0"/>
  </cellStyleXfs>
  <cellXfs count="123">
    <xf numFmtId="0" fontId="0" fillId="0" borderId="0" xfId="0"/>
    <xf numFmtId="0" fontId="6" fillId="0" borderId="0" xfId="0" applyFont="1"/>
    <xf numFmtId="164" fontId="6" fillId="0" borderId="0" xfId="0" applyNumberFormat="1" applyFont="1"/>
    <xf numFmtId="3" fontId="6" fillId="0" borderId="0" xfId="0" applyNumberFormat="1" applyFont="1"/>
    <xf numFmtId="0" fontId="8" fillId="4" borderId="1" xfId="0" applyFont="1" applyFill="1" applyBorder="1" applyAlignment="1">
      <alignment horizontal="center" vertical="center"/>
    </xf>
    <xf numFmtId="0" fontId="4" fillId="3" borderId="0" xfId="0" applyFont="1" applyFill="1" applyBorder="1"/>
    <xf numFmtId="0" fontId="0" fillId="3" borderId="0" xfId="0" applyFill="1"/>
    <xf numFmtId="0" fontId="4" fillId="5" borderId="0" xfId="1" applyFont="1" applyFill="1" applyBorder="1" applyAlignment="1" applyProtection="1"/>
    <xf numFmtId="0" fontId="6" fillId="0" borderId="0" xfId="0" applyFont="1" applyFill="1"/>
    <xf numFmtId="164" fontId="0" fillId="0" borderId="0" xfId="0" applyNumberFormat="1"/>
    <xf numFmtId="3" fontId="5" fillId="0" borderId="1" xfId="0" applyNumberFormat="1" applyFont="1" applyFill="1" applyBorder="1" applyAlignment="1">
      <alignment horizontal="center"/>
    </xf>
    <xf numFmtId="3" fontId="6" fillId="3" borderId="2" xfId="0" applyNumberFormat="1" applyFont="1" applyFill="1" applyBorder="1" applyAlignment="1">
      <alignment horizontal="center"/>
    </xf>
    <xf numFmtId="164" fontId="6" fillId="3" borderId="2" xfId="0" applyNumberFormat="1" applyFont="1" applyFill="1" applyBorder="1" applyAlignment="1">
      <alignment horizontal="center"/>
    </xf>
    <xf numFmtId="164" fontId="6" fillId="3" borderId="3" xfId="0" applyNumberFormat="1" applyFont="1" applyFill="1" applyBorder="1" applyAlignment="1">
      <alignment horizontal="center"/>
    </xf>
    <xf numFmtId="164" fontId="6" fillId="3" borderId="4" xfId="0" applyNumberFormat="1" applyFont="1" applyFill="1" applyBorder="1" applyAlignment="1">
      <alignment horizontal="center"/>
    </xf>
    <xf numFmtId="165" fontId="6" fillId="3" borderId="2" xfId="0" applyNumberFormat="1" applyFont="1" applyFill="1" applyBorder="1" applyAlignment="1">
      <alignment horizontal="center"/>
    </xf>
    <xf numFmtId="165" fontId="6" fillId="3" borderId="3" xfId="0" applyNumberFormat="1" applyFont="1" applyFill="1" applyBorder="1" applyAlignment="1">
      <alignment horizontal="center"/>
    </xf>
    <xf numFmtId="0" fontId="0" fillId="0" borderId="0" xfId="0" applyAlignment="1">
      <alignment horizontal="center"/>
    </xf>
    <xf numFmtId="164" fontId="6" fillId="3" borderId="5" xfId="0" applyNumberFormat="1" applyFont="1" applyFill="1" applyBorder="1" applyAlignment="1">
      <alignment horizontal="center"/>
    </xf>
    <xf numFmtId="165" fontId="6" fillId="3" borderId="5" xfId="0" applyNumberFormat="1" applyFont="1" applyFill="1" applyBorder="1" applyAlignment="1">
      <alignment horizontal="center"/>
    </xf>
    <xf numFmtId="164" fontId="6" fillId="3" borderId="6" xfId="0" applyNumberFormat="1" applyFont="1" applyFill="1" applyBorder="1" applyAlignment="1">
      <alignment horizontal="center"/>
    </xf>
    <xf numFmtId="165" fontId="6" fillId="3" borderId="6" xfId="0" applyNumberFormat="1" applyFont="1" applyFill="1" applyBorder="1" applyAlignment="1">
      <alignment horizontal="center"/>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2" xfId="0" applyFont="1" applyFill="1" applyBorder="1" applyAlignment="1">
      <alignment horizontal="left" wrapText="1"/>
    </xf>
    <xf numFmtId="164" fontId="6" fillId="3" borderId="7" xfId="0" applyNumberFormat="1" applyFont="1" applyFill="1" applyBorder="1" applyAlignment="1">
      <alignment horizontal="center"/>
    </xf>
    <xf numFmtId="0" fontId="5" fillId="2" borderId="5" xfId="0" applyFont="1" applyFill="1" applyBorder="1"/>
    <xf numFmtId="0" fontId="6" fillId="2" borderId="5" xfId="0" applyFont="1" applyFill="1" applyBorder="1"/>
    <xf numFmtId="0" fontId="6" fillId="2" borderId="6" xfId="0" applyFont="1" applyFill="1" applyBorder="1"/>
    <xf numFmtId="0" fontId="5" fillId="2" borderId="5" xfId="0" applyFont="1" applyFill="1" applyBorder="1" applyAlignment="1">
      <alignment wrapText="1"/>
    </xf>
    <xf numFmtId="0" fontId="4" fillId="2" borderId="5" xfId="0" applyFont="1" applyFill="1" applyBorder="1"/>
    <xf numFmtId="0" fontId="6" fillId="2" borderId="5" xfId="0" applyFont="1" applyFill="1" applyBorder="1" applyAlignment="1">
      <alignment wrapText="1"/>
    </xf>
    <xf numFmtId="165" fontId="4" fillId="3" borderId="2" xfId="0" applyNumberFormat="1" applyFont="1" applyFill="1" applyBorder="1" applyAlignment="1">
      <alignment horizontal="center"/>
    </xf>
    <xf numFmtId="165" fontId="4" fillId="3" borderId="5" xfId="0" applyNumberFormat="1" applyFont="1" applyFill="1" applyBorder="1" applyAlignment="1">
      <alignment horizontal="center"/>
    </xf>
    <xf numFmtId="0" fontId="6" fillId="4" borderId="8" xfId="0" applyFont="1" applyFill="1" applyBorder="1"/>
    <xf numFmtId="0" fontId="5" fillId="2" borderId="8" xfId="0" applyFont="1" applyFill="1" applyBorder="1" applyAlignment="1">
      <alignment vertical="center"/>
    </xf>
    <xf numFmtId="0" fontId="8" fillId="7" borderId="1" xfId="0" applyFont="1" applyFill="1" applyBorder="1" applyAlignment="1">
      <alignment horizontal="center" vertical="center"/>
    </xf>
    <xf numFmtId="0" fontId="12" fillId="7" borderId="8" xfId="0" applyFont="1" applyFill="1" applyBorder="1" applyAlignment="1">
      <alignment vertical="center"/>
    </xf>
    <xf numFmtId="3" fontId="5" fillId="7" borderId="1" xfId="0" applyNumberFormat="1" applyFont="1" applyFill="1" applyBorder="1" applyAlignment="1">
      <alignment horizontal="center"/>
    </xf>
    <xf numFmtId="164" fontId="13" fillId="2" borderId="5" xfId="0" applyNumberFormat="1" applyFont="1" applyFill="1" applyBorder="1"/>
    <xf numFmtId="0" fontId="12" fillId="7" borderId="7" xfId="0" applyFont="1" applyFill="1" applyBorder="1" applyAlignment="1">
      <alignment vertical="center"/>
    </xf>
    <xf numFmtId="3" fontId="5" fillId="7" borderId="9" xfId="0" applyNumberFormat="1" applyFont="1" applyFill="1" applyBorder="1" applyAlignment="1">
      <alignment horizontal="center"/>
    </xf>
    <xf numFmtId="3" fontId="5" fillId="7" borderId="10" xfId="0" applyNumberFormat="1" applyFont="1" applyFill="1" applyBorder="1" applyAlignment="1">
      <alignment horizontal="center"/>
    </xf>
    <xf numFmtId="3" fontId="5" fillId="7" borderId="11" xfId="0" applyNumberFormat="1" applyFont="1" applyFill="1" applyBorder="1" applyAlignment="1">
      <alignment horizontal="center"/>
    </xf>
    <xf numFmtId="3" fontId="5" fillId="7" borderId="12" xfId="0" applyNumberFormat="1" applyFont="1" applyFill="1" applyBorder="1" applyAlignment="1">
      <alignment horizontal="center"/>
    </xf>
    <xf numFmtId="0" fontId="2" fillId="0" borderId="0" xfId="0" applyFont="1" applyBorder="1"/>
    <xf numFmtId="0" fontId="8" fillId="4" borderId="8" xfId="0" applyFont="1" applyFill="1" applyBorder="1" applyAlignment="1">
      <alignment horizontal="center" vertical="center"/>
    </xf>
    <xf numFmtId="0" fontId="8" fillId="7" borderId="8" xfId="0" applyFont="1" applyFill="1" applyBorder="1" applyAlignment="1">
      <alignment horizontal="center" vertical="center"/>
    </xf>
    <xf numFmtId="3" fontId="5" fillId="0" borderId="8" xfId="0" applyNumberFormat="1" applyFont="1" applyFill="1" applyBorder="1" applyAlignment="1">
      <alignment horizontal="center"/>
    </xf>
    <xf numFmtId="3" fontId="5" fillId="7" borderId="8" xfId="0" applyNumberFormat="1" applyFont="1" applyFill="1" applyBorder="1" applyAlignment="1">
      <alignment horizontal="center"/>
    </xf>
    <xf numFmtId="3" fontId="6" fillId="3" borderId="5" xfId="0" applyNumberFormat="1" applyFont="1" applyFill="1" applyBorder="1" applyAlignment="1">
      <alignment horizontal="center"/>
    </xf>
    <xf numFmtId="0" fontId="8" fillId="7" borderId="13" xfId="0" applyFont="1" applyFill="1" applyBorder="1" applyAlignment="1">
      <alignment horizontal="center" vertical="center"/>
    </xf>
    <xf numFmtId="3" fontId="5" fillId="0" borderId="13" xfId="0" applyNumberFormat="1" applyFont="1" applyFill="1" applyBorder="1" applyAlignment="1">
      <alignment horizontal="center"/>
    </xf>
    <xf numFmtId="3" fontId="5" fillId="7" borderId="13" xfId="0" applyNumberFormat="1" applyFont="1" applyFill="1" applyBorder="1" applyAlignment="1">
      <alignment horizontal="center"/>
    </xf>
    <xf numFmtId="3" fontId="5" fillId="7" borderId="14" xfId="0" applyNumberFormat="1" applyFont="1" applyFill="1" applyBorder="1" applyAlignment="1">
      <alignment horizontal="center"/>
    </xf>
    <xf numFmtId="3" fontId="5" fillId="7" borderId="15" xfId="0" applyNumberFormat="1" applyFont="1" applyFill="1" applyBorder="1" applyAlignment="1">
      <alignment horizontal="center"/>
    </xf>
    <xf numFmtId="3" fontId="6" fillId="3" borderId="16" xfId="0" applyNumberFormat="1" applyFont="1" applyFill="1" applyBorder="1" applyAlignment="1">
      <alignment horizontal="center"/>
    </xf>
    <xf numFmtId="164" fontId="6" fillId="3" borderId="16" xfId="0" applyNumberFormat="1" applyFont="1" applyFill="1" applyBorder="1" applyAlignment="1">
      <alignment horizontal="center"/>
    </xf>
    <xf numFmtId="164" fontId="6" fillId="3" borderId="17" xfId="0" applyNumberFormat="1" applyFont="1" applyFill="1" applyBorder="1" applyAlignment="1">
      <alignment horizontal="center"/>
    </xf>
    <xf numFmtId="164" fontId="6" fillId="3" borderId="18" xfId="0" applyNumberFormat="1" applyFont="1" applyFill="1" applyBorder="1" applyAlignment="1">
      <alignment horizontal="center"/>
    </xf>
    <xf numFmtId="164" fontId="6" fillId="3" borderId="15" xfId="0" applyNumberFormat="1" applyFont="1" applyFill="1" applyBorder="1" applyAlignment="1">
      <alignment horizontal="center"/>
    </xf>
    <xf numFmtId="164" fontId="6" fillId="3" borderId="19" xfId="0" applyNumberFormat="1" applyFont="1" applyFill="1" applyBorder="1" applyAlignment="1">
      <alignment horizontal="center"/>
    </xf>
    <xf numFmtId="165" fontId="6" fillId="3" borderId="16" xfId="0" applyNumberFormat="1" applyFont="1" applyFill="1" applyBorder="1" applyAlignment="1">
      <alignment horizontal="center"/>
    </xf>
    <xf numFmtId="165" fontId="6" fillId="3" borderId="17" xfId="0" applyNumberFormat="1" applyFont="1" applyFill="1" applyBorder="1" applyAlignment="1">
      <alignment horizontal="center"/>
    </xf>
    <xf numFmtId="0" fontId="3" fillId="2" borderId="1" xfId="0" applyFont="1" applyFill="1" applyBorder="1"/>
    <xf numFmtId="165" fontId="6" fillId="8" borderId="2" xfId="0" applyNumberFormat="1" applyFont="1" applyFill="1" applyBorder="1" applyAlignment="1">
      <alignment horizontal="center"/>
    </xf>
    <xf numFmtId="165" fontId="6" fillId="8" borderId="3" xfId="0" applyNumberFormat="1" applyFont="1" applyFill="1" applyBorder="1" applyAlignment="1">
      <alignment horizontal="center"/>
    </xf>
    <xf numFmtId="164" fontId="3" fillId="2" borderId="5" xfId="0" applyNumberFormat="1" applyFont="1" applyFill="1" applyBorder="1"/>
    <xf numFmtId="0" fontId="14" fillId="0" borderId="0" xfId="0" applyFont="1"/>
    <xf numFmtId="0" fontId="3" fillId="2" borderId="7" xfId="0" applyFont="1" applyFill="1" applyBorder="1"/>
    <xf numFmtId="0" fontId="8" fillId="4" borderId="13" xfId="0" applyFont="1" applyFill="1" applyBorder="1" applyAlignment="1">
      <alignment horizontal="center" vertical="center"/>
    </xf>
    <xf numFmtId="0" fontId="4" fillId="0" borderId="0" xfId="0" applyFont="1"/>
    <xf numFmtId="0" fontId="4" fillId="0" borderId="0" xfId="0" applyFont="1" applyFill="1"/>
    <xf numFmtId="0" fontId="3" fillId="2" borderId="8" xfId="0" applyFont="1" applyFill="1" applyBorder="1" applyAlignment="1">
      <alignment vertical="center"/>
    </xf>
    <xf numFmtId="165" fontId="6" fillId="0" borderId="5" xfId="0" applyNumberFormat="1" applyFont="1" applyFill="1" applyBorder="1" applyAlignment="1">
      <alignment horizontal="center"/>
    </xf>
    <xf numFmtId="165" fontId="6" fillId="0" borderId="2" xfId="0" applyNumberFormat="1" applyFont="1" applyFill="1" applyBorder="1" applyAlignment="1">
      <alignment horizontal="center"/>
    </xf>
    <xf numFmtId="0" fontId="6" fillId="0" borderId="0" xfId="0" applyFont="1" applyFill="1" applyBorder="1"/>
    <xf numFmtId="0" fontId="6" fillId="0" borderId="11" xfId="0" applyFont="1" applyFill="1" applyBorder="1"/>
    <xf numFmtId="164" fontId="4" fillId="3" borderId="2" xfId="0" applyNumberFormat="1" applyFont="1" applyFill="1" applyBorder="1" applyAlignment="1">
      <alignment horizontal="center"/>
    </xf>
    <xf numFmtId="164" fontId="2" fillId="3" borderId="2" xfId="0" applyNumberFormat="1" applyFont="1" applyFill="1" applyBorder="1" applyAlignment="1">
      <alignment horizontal="center"/>
    </xf>
    <xf numFmtId="164" fontId="2" fillId="3" borderId="3" xfId="0" applyNumberFormat="1" applyFont="1" applyFill="1" applyBorder="1" applyAlignment="1">
      <alignment horizontal="center"/>
    </xf>
    <xf numFmtId="166" fontId="4" fillId="3" borderId="5" xfId="0" applyNumberFormat="1" applyFont="1" applyFill="1" applyBorder="1"/>
    <xf numFmtId="0" fontId="4" fillId="3" borderId="5" xfId="0" applyFont="1" applyFill="1" applyBorder="1"/>
    <xf numFmtId="0" fontId="4" fillId="3" borderId="5" xfId="0" applyFont="1" applyFill="1" applyBorder="1" applyAlignment="1">
      <alignment horizontal="left" wrapText="1"/>
    </xf>
    <xf numFmtId="0" fontId="4" fillId="3" borderId="5" xfId="0" applyFont="1" applyFill="1" applyBorder="1" applyAlignment="1">
      <alignment horizontal="left"/>
    </xf>
    <xf numFmtId="0" fontId="11" fillId="3" borderId="5" xfId="0" applyFont="1" applyFill="1" applyBorder="1" applyAlignment="1">
      <alignment horizontal="left"/>
    </xf>
    <xf numFmtId="0" fontId="2" fillId="8" borderId="22" xfId="0" applyFont="1" applyFill="1" applyBorder="1" applyAlignment="1">
      <alignment horizontal="center"/>
    </xf>
    <xf numFmtId="0" fontId="2" fillId="8" borderId="2" xfId="0" applyFont="1" applyFill="1" applyBorder="1" applyAlignment="1">
      <alignment horizontal="center"/>
    </xf>
    <xf numFmtId="164" fontId="6" fillId="8" borderId="16" xfId="0" applyNumberFormat="1" applyFont="1" applyFill="1" applyBorder="1" applyAlignment="1">
      <alignment horizontal="center"/>
    </xf>
    <xf numFmtId="164" fontId="6" fillId="8" borderId="2" xfId="0" applyNumberFormat="1" applyFont="1" applyFill="1" applyBorder="1" applyAlignment="1">
      <alignment horizontal="center"/>
    </xf>
    <xf numFmtId="0" fontId="2" fillId="8" borderId="5" xfId="0" applyFont="1" applyFill="1" applyBorder="1" applyAlignment="1">
      <alignment horizontal="center"/>
    </xf>
    <xf numFmtId="0" fontId="2" fillId="7" borderId="11" xfId="0" applyFont="1" applyFill="1" applyBorder="1" applyAlignment="1">
      <alignment vertical="center"/>
    </xf>
    <xf numFmtId="0" fontId="2" fillId="7" borderId="6" xfId="0" applyFont="1" applyFill="1" applyBorder="1" applyAlignment="1">
      <alignment vertical="center" wrapText="1"/>
    </xf>
    <xf numFmtId="0" fontId="2" fillId="2" borderId="5" xfId="0" applyFont="1" applyFill="1" applyBorder="1" applyAlignment="1">
      <alignment horizontal="left"/>
    </xf>
    <xf numFmtId="0" fontId="4" fillId="2" borderId="5" xfId="0" applyFont="1" applyFill="1" applyBorder="1" applyAlignment="1">
      <alignment horizontal="left"/>
    </xf>
    <xf numFmtId="0" fontId="4" fillId="2" borderId="2" xfId="0" applyFont="1" applyFill="1" applyBorder="1" applyAlignment="1">
      <alignment horizontal="left" wrapText="1"/>
    </xf>
    <xf numFmtId="164" fontId="13" fillId="2" borderId="4" xfId="0" applyNumberFormat="1" applyFont="1" applyFill="1" applyBorder="1"/>
    <xf numFmtId="165" fontId="6" fillId="3" borderId="4" xfId="0" applyNumberFormat="1" applyFont="1" applyFill="1" applyBorder="1" applyAlignment="1">
      <alignment horizontal="center"/>
    </xf>
    <xf numFmtId="165" fontId="6" fillId="3" borderId="7" xfId="0" applyNumberFormat="1" applyFont="1" applyFill="1" applyBorder="1" applyAlignment="1">
      <alignment horizontal="center"/>
    </xf>
    <xf numFmtId="165" fontId="6" fillId="3" borderId="19" xfId="0" applyNumberFormat="1" applyFont="1" applyFill="1" applyBorder="1" applyAlignment="1">
      <alignment horizontal="center"/>
    </xf>
    <xf numFmtId="0" fontId="3" fillId="2" borderId="5" xfId="0" applyFont="1" applyFill="1" applyBorder="1"/>
    <xf numFmtId="0" fontId="2" fillId="2" borderId="6" xfId="0" applyFont="1" applyFill="1" applyBorder="1" applyAlignment="1">
      <alignment horizontal="left"/>
    </xf>
    <xf numFmtId="165" fontId="6" fillId="3" borderId="18" xfId="0" applyNumberFormat="1" applyFont="1" applyFill="1" applyBorder="1" applyAlignment="1">
      <alignment horizontal="center"/>
    </xf>
    <xf numFmtId="165" fontId="2" fillId="3" borderId="16" xfId="0" applyNumberFormat="1" applyFont="1" applyFill="1" applyBorder="1" applyAlignment="1">
      <alignment horizontal="center"/>
    </xf>
    <xf numFmtId="165" fontId="2" fillId="3" borderId="2" xfId="0" applyNumberFormat="1" applyFont="1" applyFill="1" applyBorder="1" applyAlignment="1">
      <alignment horizontal="center"/>
    </xf>
    <xf numFmtId="165" fontId="2" fillId="3" borderId="17" xfId="0" applyNumberFormat="1" applyFont="1" applyFill="1" applyBorder="1" applyAlignment="1">
      <alignment horizontal="center"/>
    </xf>
    <xf numFmtId="165" fontId="2" fillId="3" borderId="3" xfId="0" applyNumberFormat="1" applyFont="1" applyFill="1" applyBorder="1" applyAlignment="1">
      <alignment horizontal="center"/>
    </xf>
    <xf numFmtId="164" fontId="2" fillId="3" borderId="16" xfId="0" applyNumberFormat="1" applyFont="1" applyFill="1" applyBorder="1" applyAlignment="1">
      <alignment horizontal="center"/>
    </xf>
    <xf numFmtId="164" fontId="2" fillId="8" borderId="16" xfId="0" applyNumberFormat="1" applyFont="1" applyFill="1" applyBorder="1" applyAlignment="1">
      <alignment horizontal="center"/>
    </xf>
    <xf numFmtId="164" fontId="2" fillId="8" borderId="2" xfId="0" applyNumberFormat="1" applyFont="1" applyFill="1" applyBorder="1" applyAlignment="1">
      <alignment horizontal="center"/>
    </xf>
    <xf numFmtId="164" fontId="2" fillId="3" borderId="17" xfId="0" applyNumberFormat="1" applyFont="1" applyFill="1" applyBorder="1" applyAlignment="1">
      <alignment horizontal="center"/>
    </xf>
    <xf numFmtId="0" fontId="10" fillId="6" borderId="0" xfId="1" applyFont="1" applyFill="1" applyAlignment="1" applyProtection="1">
      <alignment horizontal="left"/>
    </xf>
    <xf numFmtId="0" fontId="3" fillId="2" borderId="0" xfId="0" applyFont="1" applyFill="1" applyBorder="1" applyAlignment="1">
      <alignment horizontal="left"/>
    </xf>
    <xf numFmtId="0" fontId="4" fillId="0" borderId="0" xfId="0" applyFont="1" applyFill="1" applyAlignment="1">
      <alignment horizontal="left" vertical="center" wrapText="1"/>
    </xf>
    <xf numFmtId="0" fontId="3" fillId="2" borderId="0" xfId="0" applyFont="1" applyFill="1" applyAlignment="1">
      <alignment horizontal="left" wrapText="1"/>
    </xf>
    <xf numFmtId="0" fontId="4" fillId="3" borderId="0" xfId="0" applyFont="1" applyFill="1" applyAlignment="1">
      <alignment horizontal="left" vertical="center" wrapText="1"/>
    </xf>
    <xf numFmtId="0" fontId="1" fillId="0" borderId="0" xfId="0" applyFont="1" applyAlignment="1">
      <alignment horizontal="left" vertical="center" wrapText="1"/>
    </xf>
    <xf numFmtId="0" fontId="4" fillId="0" borderId="0" xfId="0" applyFont="1" applyAlignment="1">
      <alignment wrapText="1"/>
    </xf>
    <xf numFmtId="15" fontId="9" fillId="3" borderId="0" xfId="0" applyNumberFormat="1" applyFont="1" applyFill="1" applyAlignment="1">
      <alignment horizontal="lef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6" fillId="2" borderId="5" xfId="0" applyFont="1" applyFill="1" applyBorder="1" applyAlignment="1">
      <alignment horizontal="left"/>
    </xf>
  </cellXfs>
  <cellStyles count="3">
    <cellStyle name="Lien hypertexte"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16"/>
  <sheetViews>
    <sheetView zoomScale="130" zoomScaleNormal="130" workbookViewId="0">
      <selection activeCell="A7" sqref="A7:L7"/>
    </sheetView>
  </sheetViews>
  <sheetFormatPr baseColWidth="10" defaultRowHeight="12.75" x14ac:dyDescent="0.2"/>
  <cols>
    <col min="11" max="11" width="9" customWidth="1"/>
  </cols>
  <sheetData>
    <row r="1" spans="1:13" x14ac:dyDescent="0.2">
      <c r="A1" s="119" t="s">
        <v>29</v>
      </c>
      <c r="B1" s="120"/>
      <c r="C1" s="120"/>
      <c r="D1" s="120"/>
      <c r="E1" s="120"/>
      <c r="F1" s="120"/>
      <c r="G1" s="120"/>
      <c r="H1" s="120"/>
      <c r="I1" s="120"/>
      <c r="J1" s="120"/>
      <c r="K1" s="120"/>
      <c r="L1" s="121"/>
    </row>
    <row r="2" spans="1:13" ht="6" customHeight="1" x14ac:dyDescent="0.2">
      <c r="A2" s="117"/>
      <c r="B2" s="117"/>
      <c r="C2" s="117"/>
      <c r="D2" s="117"/>
      <c r="E2" s="117"/>
      <c r="F2" s="117"/>
      <c r="G2" s="117"/>
      <c r="H2" s="117"/>
      <c r="I2" s="117"/>
      <c r="J2" s="117"/>
      <c r="K2" s="117"/>
      <c r="L2" s="117"/>
    </row>
    <row r="3" spans="1:13" x14ac:dyDescent="0.2">
      <c r="A3" s="114" t="s">
        <v>28</v>
      </c>
      <c r="B3" s="114"/>
      <c r="C3" s="114"/>
      <c r="D3" s="114"/>
      <c r="E3" s="114"/>
      <c r="F3" s="114"/>
      <c r="G3" s="114"/>
      <c r="H3" s="114"/>
      <c r="I3" s="114"/>
      <c r="J3" s="114"/>
      <c r="K3" s="114"/>
      <c r="L3" s="114"/>
    </row>
    <row r="4" spans="1:13" ht="54.75" customHeight="1" x14ac:dyDescent="0.2">
      <c r="A4" s="118" t="s">
        <v>50</v>
      </c>
      <c r="B4" s="118"/>
      <c r="C4" s="118"/>
      <c r="D4" s="118"/>
      <c r="E4" s="118"/>
      <c r="F4" s="118"/>
      <c r="G4" s="118"/>
      <c r="H4" s="118"/>
      <c r="I4" s="118"/>
      <c r="J4" s="118"/>
      <c r="K4" s="118"/>
      <c r="L4" s="118"/>
      <c r="M4" s="68"/>
    </row>
    <row r="5" spans="1:13" x14ac:dyDescent="0.2">
      <c r="A5" s="114" t="s">
        <v>23</v>
      </c>
      <c r="B5" s="114"/>
      <c r="C5" s="114"/>
      <c r="D5" s="114"/>
      <c r="E5" s="114"/>
      <c r="F5" s="114"/>
      <c r="G5" s="114"/>
      <c r="H5" s="114"/>
      <c r="I5" s="114"/>
      <c r="J5" s="114"/>
      <c r="K5" s="114"/>
      <c r="L5" s="114"/>
    </row>
    <row r="6" spans="1:13" ht="154.5" customHeight="1" x14ac:dyDescent="0.2">
      <c r="A6" s="113" t="s">
        <v>85</v>
      </c>
      <c r="B6" s="113"/>
      <c r="C6" s="113"/>
      <c r="D6" s="113"/>
      <c r="E6" s="113"/>
      <c r="F6" s="113"/>
      <c r="G6" s="113"/>
      <c r="H6" s="113"/>
      <c r="I6" s="113"/>
      <c r="J6" s="113"/>
      <c r="K6" s="113"/>
      <c r="L6" s="113"/>
    </row>
    <row r="7" spans="1:13" x14ac:dyDescent="0.2">
      <c r="A7" s="114" t="s">
        <v>24</v>
      </c>
      <c r="B7" s="114"/>
      <c r="C7" s="114"/>
      <c r="D7" s="114"/>
      <c r="E7" s="114"/>
      <c r="F7" s="114"/>
      <c r="G7" s="114"/>
      <c r="H7" s="114"/>
      <c r="I7" s="114"/>
      <c r="J7" s="114"/>
      <c r="K7" s="114"/>
      <c r="L7" s="114"/>
    </row>
    <row r="8" spans="1:13" x14ac:dyDescent="0.2">
      <c r="A8" s="115" t="s">
        <v>63</v>
      </c>
      <c r="B8" s="116"/>
      <c r="C8" s="116"/>
      <c r="D8" s="116"/>
      <c r="E8" s="116"/>
      <c r="F8" s="116"/>
      <c r="G8" s="116"/>
      <c r="H8" s="116"/>
      <c r="I8" s="116"/>
      <c r="J8" s="116"/>
      <c r="K8" s="116"/>
      <c r="L8" s="116"/>
    </row>
    <row r="9" spans="1:13" x14ac:dyDescent="0.2">
      <c r="A9" s="114" t="s">
        <v>25</v>
      </c>
      <c r="B9" s="114"/>
      <c r="C9" s="114"/>
      <c r="D9" s="114"/>
      <c r="E9" s="114"/>
      <c r="F9" s="114"/>
      <c r="G9" s="114"/>
      <c r="H9" s="114"/>
      <c r="I9" s="114"/>
      <c r="J9" s="114"/>
      <c r="K9" s="114"/>
      <c r="L9" s="114"/>
    </row>
    <row r="10" spans="1:13" ht="10.5" customHeight="1" x14ac:dyDescent="0.2">
      <c r="A10" s="117"/>
      <c r="B10" s="117"/>
      <c r="C10" s="117"/>
      <c r="D10" s="117"/>
      <c r="E10" s="117"/>
      <c r="F10" s="117"/>
      <c r="G10" s="117"/>
      <c r="H10" s="117"/>
      <c r="I10" s="117"/>
      <c r="J10" s="117"/>
      <c r="K10" s="117"/>
      <c r="L10" s="117"/>
    </row>
    <row r="11" spans="1:13" ht="14.25" customHeight="1" x14ac:dyDescent="0.2">
      <c r="A11" s="111" t="s">
        <v>64</v>
      </c>
      <c r="B11" s="111"/>
      <c r="C11" s="111"/>
      <c r="D11" s="111"/>
      <c r="E11" s="111"/>
      <c r="F11" s="111"/>
      <c r="G11" s="111"/>
      <c r="H11" s="111"/>
      <c r="I11" s="111"/>
      <c r="J11" s="111"/>
      <c r="K11" s="111"/>
      <c r="L11" s="111"/>
    </row>
    <row r="12" spans="1:13" ht="18.75" customHeight="1" x14ac:dyDescent="0.2"/>
    <row r="13" spans="1:13" x14ac:dyDescent="0.2">
      <c r="A13" s="112" t="s">
        <v>26</v>
      </c>
      <c r="B13" s="112"/>
      <c r="C13" s="112"/>
      <c r="D13" s="112"/>
      <c r="E13" s="112"/>
      <c r="F13" s="112"/>
      <c r="G13" s="112"/>
      <c r="H13" s="112"/>
      <c r="I13" s="112"/>
      <c r="J13" s="112"/>
      <c r="K13" s="112"/>
      <c r="L13" s="112"/>
    </row>
    <row r="14" spans="1:13" ht="12.75" customHeight="1" x14ac:dyDescent="0.2">
      <c r="A14" s="5"/>
      <c r="B14" s="5"/>
      <c r="C14" s="6"/>
      <c r="D14" s="6"/>
      <c r="E14" s="6"/>
      <c r="F14" s="6"/>
      <c r="G14" s="6"/>
      <c r="H14" s="6"/>
      <c r="I14" s="6"/>
      <c r="J14" s="6"/>
      <c r="K14" s="6"/>
      <c r="L14" s="6"/>
    </row>
    <row r="15" spans="1:13" ht="12.75" customHeight="1" x14ac:dyDescent="0.2">
      <c r="A15" s="7" t="s">
        <v>27</v>
      </c>
      <c r="B15" s="7"/>
      <c r="C15" s="7"/>
      <c r="D15" s="7"/>
      <c r="E15" s="7"/>
      <c r="F15" s="7"/>
      <c r="G15" s="7"/>
      <c r="H15" s="7"/>
      <c r="I15" s="7"/>
      <c r="J15" s="7"/>
      <c r="K15" s="7"/>
      <c r="L15" s="7"/>
    </row>
    <row r="16" spans="1:13" ht="12.75" customHeight="1" x14ac:dyDescent="0.2"/>
  </sheetData>
  <mergeCells count="12">
    <mergeCell ref="A3:L3"/>
    <mergeCell ref="A4:L4"/>
    <mergeCell ref="A5:L5"/>
    <mergeCell ref="A1:L1"/>
    <mergeCell ref="A2:L2"/>
    <mergeCell ref="A11:L11"/>
    <mergeCell ref="A13:L13"/>
    <mergeCell ref="A6:L6"/>
    <mergeCell ref="A7:L7"/>
    <mergeCell ref="A8:L8"/>
    <mergeCell ref="A9:L9"/>
    <mergeCell ref="A10:L10"/>
  </mergeCells>
  <phoneticPr fontId="6" type="noConversion"/>
  <hyperlinks>
    <hyperlink ref="A15" r:id="rId1" display="mailto:DARES.communication@dares.travail.gouv.fr"/>
    <hyperlink ref="A11:L11" location="'Entrées en apprentissage'!A1" display="Entrées en apprentissage : Effectifs des entrées en apprentissage dans les secteurs privé et secteur public et caractéristiques des entrées dans le secteur privé depuis 1993"/>
  </hyperlinks>
  <pageMargins left="0.28999999999999998" right="0.2" top="0.21" bottom="0.98425196850393704" header="0.51181102362204722" footer="0.51181102362204722"/>
  <pageSetup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4"/>
  <sheetViews>
    <sheetView tabSelected="1" zoomScaleNormal="100" workbookViewId="0">
      <pane xSplit="1" ySplit="10" topLeftCell="P11" activePane="bottomRight" state="frozen"/>
      <selection pane="topRight" activeCell="C1" sqref="C1"/>
      <selection pane="bottomLeft" activeCell="A13" sqref="A13"/>
      <selection pane="bottomRight" activeCell="U69" sqref="U69"/>
    </sheetView>
  </sheetViews>
  <sheetFormatPr baseColWidth="10" defaultRowHeight="11.25" x14ac:dyDescent="0.2"/>
  <cols>
    <col min="1" max="1" width="52.7109375" style="1" customWidth="1"/>
    <col min="2" max="2" width="9.140625" style="1" customWidth="1"/>
    <col min="3" max="3" width="8.85546875" style="1" customWidth="1"/>
    <col min="4" max="6" width="9.140625" style="1" customWidth="1"/>
    <col min="7" max="26" width="11.42578125" style="1"/>
    <col min="27" max="16384" width="11.42578125" style="8"/>
  </cols>
  <sheetData>
    <row r="1" spans="1:29" ht="13.5" customHeight="1" x14ac:dyDescent="0.2">
      <c r="A1" s="69" t="s">
        <v>60</v>
      </c>
    </row>
    <row r="2" spans="1:29" ht="13.5" customHeight="1" x14ac:dyDescent="0.2">
      <c r="A2" s="81" t="s">
        <v>56</v>
      </c>
      <c r="J2" s="8"/>
    </row>
    <row r="3" spans="1:29" ht="13.5" customHeight="1" x14ac:dyDescent="0.2">
      <c r="A3" s="82" t="s">
        <v>57</v>
      </c>
    </row>
    <row r="4" spans="1:29" ht="12.75" customHeight="1" x14ac:dyDescent="0.2">
      <c r="A4" s="83" t="s">
        <v>58</v>
      </c>
    </row>
    <row r="5" spans="1:29" x14ac:dyDescent="0.2">
      <c r="A5" s="84" t="s">
        <v>62</v>
      </c>
    </row>
    <row r="6" spans="1:29" x14ac:dyDescent="0.2">
      <c r="A6" s="85" t="s">
        <v>30</v>
      </c>
    </row>
    <row r="7" spans="1:29" ht="21.75" customHeight="1" x14ac:dyDescent="0.2">
      <c r="A7" s="83" t="s">
        <v>52</v>
      </c>
    </row>
    <row r="8" spans="1:29" s="72" customFormat="1" ht="34.5" customHeight="1" x14ac:dyDescent="0.2">
      <c r="A8" s="83" t="s">
        <v>86</v>
      </c>
      <c r="B8" s="1"/>
      <c r="C8" s="1"/>
      <c r="D8" s="1"/>
      <c r="E8" s="1"/>
      <c r="F8" s="1"/>
      <c r="G8" s="1"/>
      <c r="H8" s="1"/>
      <c r="I8" s="1"/>
      <c r="J8" s="71"/>
      <c r="K8" s="71"/>
      <c r="L8" s="71"/>
      <c r="M8" s="71"/>
      <c r="N8" s="71"/>
      <c r="O8" s="71"/>
      <c r="P8" s="71"/>
      <c r="Q8" s="71"/>
      <c r="R8" s="71"/>
      <c r="S8" s="71"/>
      <c r="T8" s="71"/>
      <c r="U8" s="71"/>
      <c r="V8" s="71"/>
      <c r="W8" s="71"/>
      <c r="X8" s="71"/>
      <c r="Y8" s="71"/>
      <c r="Z8" s="71"/>
    </row>
    <row r="9" spans="1:29" ht="12.75" customHeight="1" x14ac:dyDescent="0.2">
      <c r="A9" s="34"/>
      <c r="B9" s="4">
        <v>1993</v>
      </c>
      <c r="C9" s="4">
        <v>1994</v>
      </c>
      <c r="D9" s="4">
        <v>1995</v>
      </c>
      <c r="E9" s="4">
        <v>1996</v>
      </c>
      <c r="F9" s="4">
        <v>1997</v>
      </c>
      <c r="G9" s="4">
        <v>1998</v>
      </c>
      <c r="H9" s="4">
        <v>1999</v>
      </c>
      <c r="I9" s="4">
        <v>2000</v>
      </c>
      <c r="J9" s="4">
        <v>2001</v>
      </c>
      <c r="K9" s="4">
        <v>2002</v>
      </c>
      <c r="L9" s="4">
        <v>2003</v>
      </c>
      <c r="M9" s="4">
        <v>2004</v>
      </c>
      <c r="N9" s="4">
        <v>2005</v>
      </c>
      <c r="O9" s="4">
        <v>2006</v>
      </c>
      <c r="P9" s="4">
        <v>2007</v>
      </c>
      <c r="Q9" s="4">
        <v>2008</v>
      </c>
      <c r="R9" s="4">
        <v>2009</v>
      </c>
      <c r="S9" s="4">
        <v>2010</v>
      </c>
      <c r="T9" s="46">
        <v>2011</v>
      </c>
      <c r="U9" s="70" t="s">
        <v>51</v>
      </c>
      <c r="V9" s="4">
        <v>2013</v>
      </c>
      <c r="W9" s="4">
        <v>2014</v>
      </c>
      <c r="X9" s="4">
        <v>2015</v>
      </c>
      <c r="Y9" s="4">
        <v>2016</v>
      </c>
      <c r="Z9" s="4">
        <v>2017</v>
      </c>
      <c r="AA9" s="4">
        <v>2018</v>
      </c>
      <c r="AB9" s="4">
        <v>2019</v>
      </c>
      <c r="AC9" s="4">
        <v>2020</v>
      </c>
    </row>
    <row r="10" spans="1:29" ht="12.75" customHeight="1" x14ac:dyDescent="0.2">
      <c r="A10" s="37" t="s">
        <v>43</v>
      </c>
      <c r="B10" s="36"/>
      <c r="C10" s="36"/>
      <c r="D10" s="36"/>
      <c r="E10" s="36"/>
      <c r="F10" s="36"/>
      <c r="G10" s="36"/>
      <c r="H10" s="36"/>
      <c r="I10" s="36"/>
      <c r="J10" s="36"/>
      <c r="K10" s="36"/>
      <c r="L10" s="36"/>
      <c r="M10" s="36"/>
      <c r="N10" s="36"/>
      <c r="O10" s="36"/>
      <c r="P10" s="36"/>
      <c r="Q10" s="36"/>
      <c r="R10" s="36"/>
      <c r="S10" s="36"/>
      <c r="T10" s="47"/>
      <c r="U10" s="51"/>
      <c r="V10" s="36"/>
      <c r="W10" s="36"/>
      <c r="X10" s="36"/>
      <c r="Y10" s="36"/>
      <c r="Z10" s="36"/>
      <c r="AA10" s="36"/>
      <c r="AB10" s="36"/>
      <c r="AC10" s="36"/>
    </row>
    <row r="11" spans="1:29" ht="12.75" customHeight="1" x14ac:dyDescent="0.2">
      <c r="A11" s="73" t="s">
        <v>53</v>
      </c>
      <c r="B11" s="10">
        <f t="shared" ref="B11:AC11" si="0">B14+B16</f>
        <v>131668</v>
      </c>
      <c r="C11" s="10">
        <f t="shared" si="0"/>
        <v>167477</v>
      </c>
      <c r="D11" s="10">
        <f t="shared" si="0"/>
        <v>180427</v>
      </c>
      <c r="E11" s="10">
        <f t="shared" si="0"/>
        <v>201115</v>
      </c>
      <c r="F11" s="10">
        <f t="shared" si="0"/>
        <v>214070</v>
      </c>
      <c r="G11" s="10">
        <f t="shared" si="0"/>
        <v>221221</v>
      </c>
      <c r="H11" s="10">
        <f t="shared" si="0"/>
        <v>231168</v>
      </c>
      <c r="I11" s="10">
        <f t="shared" si="0"/>
        <v>240675</v>
      </c>
      <c r="J11" s="10">
        <f t="shared" si="0"/>
        <v>242364</v>
      </c>
      <c r="K11" s="10">
        <f t="shared" si="0"/>
        <v>239958</v>
      </c>
      <c r="L11" s="10">
        <f t="shared" si="0"/>
        <v>236870</v>
      </c>
      <c r="M11" s="10">
        <f t="shared" si="0"/>
        <v>250688</v>
      </c>
      <c r="N11" s="10">
        <f t="shared" si="0"/>
        <v>267501</v>
      </c>
      <c r="O11" s="10">
        <f t="shared" si="0"/>
        <v>279930</v>
      </c>
      <c r="P11" s="10">
        <f t="shared" si="0"/>
        <v>283713</v>
      </c>
      <c r="Q11" s="10">
        <f t="shared" si="0"/>
        <v>305246</v>
      </c>
      <c r="R11" s="10">
        <f t="shared" si="0"/>
        <v>295822</v>
      </c>
      <c r="S11" s="10">
        <f t="shared" si="0"/>
        <v>296107</v>
      </c>
      <c r="T11" s="48">
        <f t="shared" si="0"/>
        <v>304266</v>
      </c>
      <c r="U11" s="52">
        <f t="shared" si="0"/>
        <v>308288</v>
      </c>
      <c r="V11" s="48">
        <f t="shared" si="0"/>
        <v>285342</v>
      </c>
      <c r="W11" s="10">
        <f t="shared" si="0"/>
        <v>277293</v>
      </c>
      <c r="X11" s="48">
        <f t="shared" si="0"/>
        <v>283182</v>
      </c>
      <c r="Y11" s="10">
        <f t="shared" si="0"/>
        <v>289478</v>
      </c>
      <c r="Z11" s="48">
        <f t="shared" si="0"/>
        <v>305271</v>
      </c>
      <c r="AA11" s="10">
        <f t="shared" si="0"/>
        <v>321038</v>
      </c>
      <c r="AB11" s="48">
        <f t="shared" si="0"/>
        <v>368968</v>
      </c>
      <c r="AC11" s="10">
        <f t="shared" si="0"/>
        <v>525600</v>
      </c>
    </row>
    <row r="12" spans="1:29" ht="12.75" customHeight="1" x14ac:dyDescent="0.2">
      <c r="A12" s="35"/>
      <c r="B12" s="10"/>
      <c r="C12" s="10"/>
      <c r="D12" s="10"/>
      <c r="E12" s="10"/>
      <c r="F12" s="10"/>
      <c r="G12" s="10"/>
      <c r="H12" s="10"/>
      <c r="I12" s="10"/>
      <c r="J12" s="10"/>
      <c r="K12" s="10"/>
      <c r="L12" s="10"/>
      <c r="M12" s="10"/>
      <c r="N12" s="10"/>
      <c r="O12" s="10"/>
      <c r="P12" s="10"/>
      <c r="Q12" s="10"/>
      <c r="R12" s="10"/>
      <c r="S12" s="10"/>
      <c r="T12" s="48"/>
      <c r="U12" s="52"/>
      <c r="V12" s="10"/>
      <c r="W12" s="10"/>
      <c r="X12" s="10"/>
      <c r="Y12" s="10"/>
      <c r="Z12" s="10"/>
      <c r="AA12" s="10"/>
      <c r="AB12" s="10"/>
      <c r="AC12" s="10"/>
    </row>
    <row r="13" spans="1:29" ht="12.75" customHeight="1" x14ac:dyDescent="0.2">
      <c r="A13" s="37" t="s">
        <v>42</v>
      </c>
      <c r="B13" s="38"/>
      <c r="C13" s="38"/>
      <c r="D13" s="38"/>
      <c r="E13" s="38"/>
      <c r="F13" s="38"/>
      <c r="G13" s="38"/>
      <c r="H13" s="38"/>
      <c r="I13" s="38"/>
      <c r="J13" s="38"/>
      <c r="K13" s="38"/>
      <c r="L13" s="38"/>
      <c r="M13" s="38"/>
      <c r="N13" s="38"/>
      <c r="O13" s="38"/>
      <c r="P13" s="38"/>
      <c r="Q13" s="38"/>
      <c r="R13" s="38"/>
      <c r="S13" s="38"/>
      <c r="T13" s="49"/>
      <c r="U13" s="53"/>
      <c r="V13" s="38"/>
      <c r="W13" s="38"/>
      <c r="X13" s="38"/>
      <c r="Y13" s="38"/>
      <c r="Z13" s="38"/>
      <c r="AA13" s="38"/>
      <c r="AB13" s="38"/>
      <c r="AC13" s="38"/>
    </row>
    <row r="14" spans="1:29" ht="12.75" customHeight="1" x14ac:dyDescent="0.2">
      <c r="A14" s="73" t="s">
        <v>54</v>
      </c>
      <c r="B14" s="10"/>
      <c r="C14" s="10">
        <v>1600</v>
      </c>
      <c r="D14" s="10">
        <v>2347</v>
      </c>
      <c r="E14" s="10">
        <v>2946</v>
      </c>
      <c r="F14" s="10">
        <v>2190</v>
      </c>
      <c r="G14" s="10">
        <v>2454</v>
      </c>
      <c r="H14" s="10">
        <v>2746</v>
      </c>
      <c r="I14" s="10">
        <v>2799</v>
      </c>
      <c r="J14" s="10">
        <v>2558</v>
      </c>
      <c r="K14" s="10">
        <v>3132</v>
      </c>
      <c r="L14" s="10">
        <v>3509</v>
      </c>
      <c r="M14" s="10">
        <v>3971</v>
      </c>
      <c r="N14" s="10">
        <v>4363</v>
      </c>
      <c r="O14" s="10">
        <v>5828</v>
      </c>
      <c r="P14" s="10">
        <v>6022</v>
      </c>
      <c r="Q14" s="10">
        <v>6601</v>
      </c>
      <c r="R14" s="10">
        <v>7814</v>
      </c>
      <c r="S14" s="10">
        <v>8388</v>
      </c>
      <c r="T14" s="48">
        <v>9222</v>
      </c>
      <c r="U14" s="52">
        <v>10382</v>
      </c>
      <c r="V14" s="10">
        <v>9815</v>
      </c>
      <c r="W14" s="10">
        <v>9874</v>
      </c>
      <c r="X14" s="10">
        <v>12558</v>
      </c>
      <c r="Y14" s="10">
        <v>14588</v>
      </c>
      <c r="Z14" s="10">
        <v>15333</v>
      </c>
      <c r="AA14" s="10">
        <v>15143</v>
      </c>
      <c r="AB14" s="10">
        <v>14600</v>
      </c>
      <c r="AC14" s="10">
        <v>15300</v>
      </c>
    </row>
    <row r="15" spans="1:29" ht="12.75" customHeight="1" x14ac:dyDescent="0.2">
      <c r="A15" s="40" t="s">
        <v>41</v>
      </c>
      <c r="B15" s="41"/>
      <c r="C15" s="41"/>
      <c r="D15" s="41"/>
      <c r="E15" s="41"/>
      <c r="F15" s="41"/>
      <c r="G15" s="41"/>
      <c r="H15" s="41"/>
      <c r="I15" s="41"/>
      <c r="J15" s="41"/>
      <c r="K15" s="41"/>
      <c r="L15" s="41"/>
      <c r="M15" s="41"/>
      <c r="N15" s="41"/>
      <c r="O15" s="41"/>
      <c r="P15" s="41"/>
      <c r="Q15" s="41"/>
      <c r="R15" s="41"/>
      <c r="S15" s="41"/>
      <c r="T15" s="41"/>
      <c r="U15" s="54"/>
      <c r="V15" s="41"/>
      <c r="W15" s="41"/>
      <c r="X15" s="42"/>
      <c r="Y15" s="42"/>
      <c r="Z15" s="42"/>
      <c r="AA15" s="42"/>
      <c r="AB15" s="42"/>
      <c r="AC15" s="42"/>
    </row>
    <row r="16" spans="1:29" ht="12.75" customHeight="1" x14ac:dyDescent="0.2">
      <c r="A16" s="73" t="s">
        <v>55</v>
      </c>
      <c r="B16" s="10">
        <v>131668</v>
      </c>
      <c r="C16" s="10">
        <v>165877</v>
      </c>
      <c r="D16" s="10">
        <v>178080</v>
      </c>
      <c r="E16" s="10">
        <v>198169</v>
      </c>
      <c r="F16" s="10">
        <v>211880</v>
      </c>
      <c r="G16" s="10">
        <v>218767</v>
      </c>
      <c r="H16" s="10">
        <v>228422</v>
      </c>
      <c r="I16" s="10">
        <v>237876</v>
      </c>
      <c r="J16" s="10">
        <v>239806</v>
      </c>
      <c r="K16" s="10">
        <v>236826</v>
      </c>
      <c r="L16" s="10">
        <v>233361</v>
      </c>
      <c r="M16" s="10">
        <v>246717</v>
      </c>
      <c r="N16" s="10">
        <v>263138</v>
      </c>
      <c r="O16" s="10">
        <v>274102</v>
      </c>
      <c r="P16" s="10">
        <v>277691</v>
      </c>
      <c r="Q16" s="10">
        <v>298645</v>
      </c>
      <c r="R16" s="10">
        <v>288008</v>
      </c>
      <c r="S16" s="10">
        <v>287719</v>
      </c>
      <c r="T16" s="48">
        <v>295044</v>
      </c>
      <c r="U16" s="52">
        <v>297906</v>
      </c>
      <c r="V16" s="10">
        <v>275527</v>
      </c>
      <c r="W16" s="10">
        <v>267419</v>
      </c>
      <c r="X16" s="10">
        <v>270624</v>
      </c>
      <c r="Y16" s="10">
        <v>274890</v>
      </c>
      <c r="Z16" s="10">
        <v>289938</v>
      </c>
      <c r="AA16" s="10">
        <v>305895</v>
      </c>
      <c r="AB16" s="10">
        <v>354368</v>
      </c>
      <c r="AC16" s="10">
        <v>510300</v>
      </c>
    </row>
    <row r="17" spans="1:29" ht="26.25" customHeight="1" x14ac:dyDescent="0.2">
      <c r="A17" s="92" t="s">
        <v>44</v>
      </c>
      <c r="B17" s="91"/>
      <c r="C17" s="91"/>
      <c r="D17" s="91"/>
      <c r="E17" s="91"/>
      <c r="F17" s="91"/>
      <c r="G17" s="43"/>
      <c r="H17" s="43"/>
      <c r="I17" s="43"/>
      <c r="J17" s="43"/>
      <c r="K17" s="43"/>
      <c r="L17" s="43"/>
      <c r="M17" s="43"/>
      <c r="N17" s="43"/>
      <c r="O17" s="43"/>
      <c r="P17" s="43"/>
      <c r="Q17" s="43"/>
      <c r="R17" s="43"/>
      <c r="S17" s="43"/>
      <c r="T17" s="43"/>
      <c r="U17" s="55"/>
      <c r="V17" s="43"/>
      <c r="W17" s="43"/>
      <c r="X17" s="44"/>
      <c r="Y17" s="44"/>
      <c r="Z17" s="44"/>
      <c r="AA17" s="44"/>
      <c r="AB17" s="44"/>
      <c r="AC17" s="44"/>
    </row>
    <row r="18" spans="1:29" hidden="1" x14ac:dyDescent="0.2">
      <c r="A18" s="26" t="s">
        <v>0</v>
      </c>
      <c r="B18" s="11"/>
      <c r="C18" s="11"/>
      <c r="D18" s="11"/>
      <c r="E18" s="11"/>
      <c r="F18" s="11"/>
      <c r="G18" s="11"/>
      <c r="H18" s="11"/>
      <c r="I18" s="11"/>
      <c r="J18" s="11"/>
      <c r="K18" s="11"/>
      <c r="L18" s="11"/>
      <c r="M18" s="11"/>
      <c r="N18" s="11"/>
      <c r="O18" s="11"/>
      <c r="P18" s="11"/>
      <c r="Q18" s="11"/>
      <c r="R18" s="11"/>
      <c r="S18" s="11"/>
      <c r="T18" s="50"/>
      <c r="U18" s="56"/>
      <c r="V18" s="11"/>
      <c r="W18" s="11"/>
      <c r="X18" s="11"/>
      <c r="Y18" s="11"/>
      <c r="Z18" s="11"/>
      <c r="AA18" s="11"/>
      <c r="AB18" s="11"/>
      <c r="AC18" s="11"/>
    </row>
    <row r="19" spans="1:29" hidden="1" x14ac:dyDescent="0.2">
      <c r="A19" s="27" t="s">
        <v>5</v>
      </c>
      <c r="B19" s="12">
        <v>70.425067331602108</v>
      </c>
      <c r="C19" s="12">
        <v>70.992331173290097</v>
      </c>
      <c r="D19" s="12">
        <v>71.900000000000006</v>
      </c>
      <c r="E19" s="12">
        <v>71.099999999999994</v>
      </c>
      <c r="F19" s="12">
        <v>71.400000000000006</v>
      </c>
      <c r="G19" s="12">
        <v>71.731207528541859</v>
      </c>
      <c r="H19" s="12">
        <v>71.23303596249589</v>
      </c>
      <c r="I19" s="12">
        <v>70.759141947211234</v>
      </c>
      <c r="J19" s="12">
        <v>69.718562102116152</v>
      </c>
      <c r="K19" s="12">
        <v>69.229858156700359</v>
      </c>
      <c r="L19" s="12">
        <v>69.374239079368124</v>
      </c>
      <c r="M19" s="12">
        <v>69.628945428760687</v>
      </c>
      <c r="N19" s="12">
        <v>68.66</v>
      </c>
      <c r="O19" s="12">
        <v>68.402173141408696</v>
      </c>
      <c r="P19" s="12">
        <v>69.107058217413709</v>
      </c>
      <c r="Q19" s="12">
        <v>69.33341422813092</v>
      </c>
      <c r="R19" s="12">
        <v>67.78</v>
      </c>
      <c r="S19" s="12">
        <v>67.62</v>
      </c>
      <c r="T19" s="18">
        <v>66.91</v>
      </c>
      <c r="U19" s="57">
        <v>66.8</v>
      </c>
      <c r="V19" s="12">
        <v>67</v>
      </c>
      <c r="W19" s="12">
        <v>66.400000000000006</v>
      </c>
      <c r="X19" s="12">
        <v>65.900000000000006</v>
      </c>
      <c r="Y19" s="12">
        <v>65.8</v>
      </c>
      <c r="Z19" s="12">
        <v>65.900000000000006</v>
      </c>
      <c r="AA19" s="12">
        <v>66.400000000000006</v>
      </c>
      <c r="AB19" s="12">
        <v>64.5</v>
      </c>
      <c r="AC19" s="12">
        <v>59.4</v>
      </c>
    </row>
    <row r="20" spans="1:29" hidden="1" x14ac:dyDescent="0.2">
      <c r="A20" s="28" t="s">
        <v>6</v>
      </c>
      <c r="B20" s="13">
        <v>29.574932668397885</v>
      </c>
      <c r="C20" s="13">
        <v>29.007668826709903</v>
      </c>
      <c r="D20" s="13">
        <v>28.1</v>
      </c>
      <c r="E20" s="13">
        <v>28.9</v>
      </c>
      <c r="F20" s="13">
        <v>28.6</v>
      </c>
      <c r="G20" s="13">
        <v>28.268792471458131</v>
      </c>
      <c r="H20" s="13">
        <v>28.766964037504106</v>
      </c>
      <c r="I20" s="13">
        <v>29.24085805278877</v>
      </c>
      <c r="J20" s="13">
        <v>30.281437897883844</v>
      </c>
      <c r="K20" s="13">
        <v>30.77014184329963</v>
      </c>
      <c r="L20" s="13">
        <v>30.625760920631873</v>
      </c>
      <c r="M20" s="13">
        <v>30.371054571239302</v>
      </c>
      <c r="N20" s="13">
        <v>31.34</v>
      </c>
      <c r="O20" s="13">
        <v>31.597826858591301</v>
      </c>
      <c r="P20" s="13">
        <v>30.892941782586298</v>
      </c>
      <c r="Q20" s="13">
        <v>30.666585771869087</v>
      </c>
      <c r="R20" s="13">
        <v>32.22</v>
      </c>
      <c r="S20" s="13">
        <v>32.380000000000003</v>
      </c>
      <c r="T20" s="20">
        <v>33.090000000000003</v>
      </c>
      <c r="U20" s="58">
        <v>33.200000000000003</v>
      </c>
      <c r="V20" s="13">
        <v>33</v>
      </c>
      <c r="W20" s="13">
        <v>33.6</v>
      </c>
      <c r="X20" s="13">
        <v>34.1</v>
      </c>
      <c r="Y20" s="13">
        <v>34.200000000000003</v>
      </c>
      <c r="Z20" s="13">
        <v>34.1</v>
      </c>
      <c r="AA20" s="13">
        <v>33.6</v>
      </c>
      <c r="AB20" s="13">
        <v>35.5</v>
      </c>
      <c r="AC20" s="13">
        <v>40.6</v>
      </c>
    </row>
    <row r="21" spans="1:29" hidden="1" x14ac:dyDescent="0.2">
      <c r="A21" s="26" t="s">
        <v>31</v>
      </c>
      <c r="B21" s="12"/>
      <c r="C21" s="12"/>
      <c r="D21" s="12"/>
      <c r="E21" s="12"/>
      <c r="F21" s="12"/>
      <c r="G21" s="12"/>
      <c r="H21" s="12"/>
      <c r="I21" s="12"/>
      <c r="J21" s="12"/>
      <c r="K21" s="12"/>
      <c r="L21" s="12"/>
      <c r="M21" s="12"/>
      <c r="N21" s="12"/>
      <c r="O21" s="12"/>
      <c r="P21" s="12"/>
      <c r="Q21" s="12"/>
      <c r="R21" s="12"/>
      <c r="S21" s="12"/>
      <c r="T21" s="18"/>
      <c r="U21" s="57"/>
      <c r="V21" s="12"/>
      <c r="W21" s="12"/>
      <c r="X21" s="12"/>
      <c r="Y21" s="12"/>
      <c r="Z21" s="12"/>
      <c r="AA21" s="12"/>
      <c r="AB21" s="12"/>
      <c r="AC21" s="12"/>
    </row>
    <row r="22" spans="1:29" hidden="1" x14ac:dyDescent="0.2">
      <c r="A22" s="27" t="s">
        <v>10</v>
      </c>
      <c r="B22" s="12">
        <v>9.0027361942578192</v>
      </c>
      <c r="C22" s="12">
        <v>9.3240380351776118</v>
      </c>
      <c r="D22" s="12">
        <v>10</v>
      </c>
      <c r="E22" s="12">
        <v>10.113548683085522</v>
      </c>
      <c r="F22" s="12">
        <v>9.5660390706323462</v>
      </c>
      <c r="G22" s="12">
        <v>9.1263448669261766</v>
      </c>
      <c r="H22" s="12">
        <v>9.0461189709133425</v>
      </c>
      <c r="I22" s="12">
        <v>10.322865146299053</v>
      </c>
      <c r="J22" s="12">
        <v>10.810421557472672</v>
      </c>
      <c r="K22" s="12">
        <v>10.888973492599821</v>
      </c>
      <c r="L22" s="12">
        <v>10.735686513684531</v>
      </c>
      <c r="M22" s="12">
        <v>10.597888482247038</v>
      </c>
      <c r="N22" s="12">
        <v>10.01</v>
      </c>
      <c r="O22" s="12">
        <v>10.131508938334498</v>
      </c>
      <c r="P22" s="12">
        <v>12.073749105839642</v>
      </c>
      <c r="Q22" s="12">
        <v>11.930508977254579</v>
      </c>
      <c r="R22" s="12">
        <v>10.67</v>
      </c>
      <c r="S22" s="12">
        <v>11.51</v>
      </c>
      <c r="T22" s="18">
        <v>12.14</v>
      </c>
      <c r="U22" s="57">
        <v>10.4</v>
      </c>
      <c r="V22" s="12">
        <v>10.6</v>
      </c>
      <c r="W22" s="12">
        <v>10.8</v>
      </c>
      <c r="X22" s="12">
        <v>11.7</v>
      </c>
      <c r="Y22" s="12">
        <v>11.8</v>
      </c>
      <c r="Z22" s="12">
        <v>11.3</v>
      </c>
      <c r="AA22" s="12">
        <v>11.4</v>
      </c>
      <c r="AB22" s="12">
        <v>10.4</v>
      </c>
      <c r="AC22" s="12">
        <v>6.9</v>
      </c>
    </row>
    <row r="23" spans="1:29" hidden="1" x14ac:dyDescent="0.2">
      <c r="A23" s="27" t="s">
        <v>11</v>
      </c>
      <c r="B23" s="12">
        <v>30.344956356873556</v>
      </c>
      <c r="C23" s="12">
        <v>26.669581711582989</v>
      </c>
      <c r="D23" s="12">
        <v>26.7</v>
      </c>
      <c r="E23" s="12">
        <v>26.5463057577211</v>
      </c>
      <c r="F23" s="12">
        <v>25.597024729911368</v>
      </c>
      <c r="G23" s="12">
        <v>24.684283080953463</v>
      </c>
      <c r="H23" s="12">
        <v>23.455680756447109</v>
      </c>
      <c r="I23" s="12">
        <v>24.366471734892787</v>
      </c>
      <c r="J23" s="12">
        <v>25.074052203803188</v>
      </c>
      <c r="K23" s="12">
        <v>24.876505020701469</v>
      </c>
      <c r="L23" s="12">
        <v>24.390739752484052</v>
      </c>
      <c r="M23" s="12">
        <v>22.587991621407586</v>
      </c>
      <c r="N23" s="12">
        <v>21.61</v>
      </c>
      <c r="O23" s="12">
        <v>20.244165050211361</v>
      </c>
      <c r="P23" s="12">
        <v>19.750089932891456</v>
      </c>
      <c r="Q23" s="12">
        <v>19.455661259781444</v>
      </c>
      <c r="R23" s="12">
        <v>17.04</v>
      </c>
      <c r="S23" s="12">
        <v>16.34</v>
      </c>
      <c r="T23" s="18">
        <v>16.03</v>
      </c>
      <c r="U23" s="57">
        <v>15.3</v>
      </c>
      <c r="V23" s="12">
        <v>14.3</v>
      </c>
      <c r="W23" s="12">
        <v>13.2</v>
      </c>
      <c r="X23" s="12">
        <v>13</v>
      </c>
      <c r="Y23" s="12">
        <v>12.7</v>
      </c>
      <c r="Z23" s="12">
        <v>12.2</v>
      </c>
      <c r="AA23" s="12">
        <v>11.7</v>
      </c>
      <c r="AB23" s="12">
        <v>9.8000000000000007</v>
      </c>
      <c r="AC23" s="12">
        <v>6.1</v>
      </c>
    </row>
    <row r="24" spans="1:29" hidden="1" x14ac:dyDescent="0.2">
      <c r="A24" s="27" t="s">
        <v>12</v>
      </c>
      <c r="B24" s="12">
        <v>18.223770034844893</v>
      </c>
      <c r="C24" s="12">
        <v>17.790190668571711</v>
      </c>
      <c r="D24" s="12">
        <v>17.100000000000001</v>
      </c>
      <c r="E24" s="12">
        <v>16.584989468854921</v>
      </c>
      <c r="F24" s="12">
        <v>16.770255384086752</v>
      </c>
      <c r="G24" s="12">
        <v>17.232782798379557</v>
      </c>
      <c r="H24" s="12">
        <v>17.431061507278045</v>
      </c>
      <c r="I24" s="12">
        <v>16.93651437935026</v>
      </c>
      <c r="J24" s="12">
        <v>16.276122304955855</v>
      </c>
      <c r="K24" s="12">
        <v>16.230428782182457</v>
      </c>
      <c r="L24" s="12">
        <v>16.568321008360652</v>
      </c>
      <c r="M24" s="12">
        <v>16.375274717550528</v>
      </c>
      <c r="N24" s="12">
        <v>16.2</v>
      </c>
      <c r="O24" s="12">
        <v>15.555257634347337</v>
      </c>
      <c r="P24" s="12">
        <v>16.253251022340571</v>
      </c>
      <c r="Q24" s="12">
        <v>15.961338109035051</v>
      </c>
      <c r="R24" s="12">
        <v>15.15</v>
      </c>
      <c r="S24" s="12">
        <v>14.28</v>
      </c>
      <c r="T24" s="18">
        <v>12.71</v>
      </c>
      <c r="U24" s="57">
        <v>13.1</v>
      </c>
      <c r="V24" s="12">
        <v>13.4</v>
      </c>
      <c r="W24" s="12">
        <v>12.9</v>
      </c>
      <c r="X24" s="12">
        <v>13.4</v>
      </c>
      <c r="Y24" s="12">
        <v>13.3</v>
      </c>
      <c r="Z24" s="12">
        <v>13.4</v>
      </c>
      <c r="AA24" s="12">
        <v>13.8</v>
      </c>
      <c r="AB24" s="12">
        <v>12.1</v>
      </c>
      <c r="AC24" s="12">
        <v>8.6999999999999993</v>
      </c>
    </row>
    <row r="25" spans="1:29" hidden="1" x14ac:dyDescent="0.2">
      <c r="A25" s="27" t="s">
        <v>13</v>
      </c>
      <c r="B25" s="12">
        <v>15.316358661618404</v>
      </c>
      <c r="C25" s="12">
        <v>15.087205005665863</v>
      </c>
      <c r="D25" s="12">
        <v>15</v>
      </c>
      <c r="E25" s="12">
        <v>14.729005484536941</v>
      </c>
      <c r="F25" s="12">
        <v>15.183579419701058</v>
      </c>
      <c r="G25" s="12">
        <v>16.311116510238683</v>
      </c>
      <c r="H25" s="12">
        <v>16.716786733584186</v>
      </c>
      <c r="I25" s="12">
        <v>16.458455478885732</v>
      </c>
      <c r="J25" s="12">
        <v>15.691866019520017</v>
      </c>
      <c r="K25" s="12">
        <v>15.462332841574264</v>
      </c>
      <c r="L25" s="12">
        <v>15.693629132677694</v>
      </c>
      <c r="M25" s="12">
        <v>16.348095838351274</v>
      </c>
      <c r="N25" s="12">
        <v>16.739999999999998</v>
      </c>
      <c r="O25" s="12">
        <v>15.820873011550498</v>
      </c>
      <c r="P25" s="12">
        <v>15.933213974124136</v>
      </c>
      <c r="Q25" s="12">
        <v>15.437379751937277</v>
      </c>
      <c r="R25" s="12">
        <v>15.22</v>
      </c>
      <c r="S25" s="12">
        <v>14.87</v>
      </c>
      <c r="T25" s="18">
        <v>13.37</v>
      </c>
      <c r="U25" s="57">
        <v>13.9</v>
      </c>
      <c r="V25" s="12">
        <v>14.2</v>
      </c>
      <c r="W25" s="12">
        <v>14.9</v>
      </c>
      <c r="X25" s="12">
        <v>14</v>
      </c>
      <c r="Y25" s="12">
        <v>14.1</v>
      </c>
      <c r="Z25" s="12">
        <v>14.1</v>
      </c>
      <c r="AA25" s="12">
        <v>14.5</v>
      </c>
      <c r="AB25" s="12">
        <v>14.2</v>
      </c>
      <c r="AC25" s="12">
        <v>13.1</v>
      </c>
    </row>
    <row r="26" spans="1:29" hidden="1" x14ac:dyDescent="0.2">
      <c r="A26" s="27" t="s">
        <v>7</v>
      </c>
      <c r="B26" s="12">
        <v>10.539945427623303</v>
      </c>
      <c r="C26" s="12">
        <v>10.919717199586145</v>
      </c>
      <c r="D26" s="12">
        <v>10.6</v>
      </c>
      <c r="E26" s="12">
        <v>10.635413842720997</v>
      </c>
      <c r="F26" s="12">
        <v>10.532193352130896</v>
      </c>
      <c r="G26" s="12">
        <v>11.119679291822258</v>
      </c>
      <c r="H26" s="12">
        <v>11.370702991376627</v>
      </c>
      <c r="I26" s="12">
        <v>11.18427316506061</v>
      </c>
      <c r="J26" s="12">
        <v>11.193044613752347</v>
      </c>
      <c r="K26" s="12">
        <v>10.704325893494504</v>
      </c>
      <c r="L26" s="12">
        <v>10.253360778633326</v>
      </c>
      <c r="M26" s="12">
        <v>10.976049784209071</v>
      </c>
      <c r="N26" s="12">
        <v>11.43</v>
      </c>
      <c r="O26" s="12">
        <v>11.517820110519459</v>
      </c>
      <c r="P26" s="12">
        <v>11.429540163822583</v>
      </c>
      <c r="Q26" s="12">
        <v>11.357500817496712</v>
      </c>
      <c r="R26" s="12">
        <v>11.67</v>
      </c>
      <c r="S26" s="12">
        <v>11.87</v>
      </c>
      <c r="T26" s="18">
        <v>11.93</v>
      </c>
      <c r="U26" s="57">
        <v>11.7</v>
      </c>
      <c r="V26" s="12">
        <v>11.2</v>
      </c>
      <c r="W26" s="12">
        <v>11.5</v>
      </c>
      <c r="X26" s="12">
        <v>11.5</v>
      </c>
      <c r="Y26" s="12">
        <v>11.5</v>
      </c>
      <c r="Z26" s="12">
        <v>11.3</v>
      </c>
      <c r="AA26" s="12">
        <v>11</v>
      </c>
      <c r="AB26" s="12">
        <v>11.3</v>
      </c>
      <c r="AC26" s="12">
        <v>11.6</v>
      </c>
    </row>
    <row r="27" spans="1:29" hidden="1" x14ac:dyDescent="0.2">
      <c r="A27" s="27" t="s">
        <v>4</v>
      </c>
      <c r="B27" s="12">
        <v>6.8497167387512548</v>
      </c>
      <c r="C27" s="12">
        <v>7.6193526136867513</v>
      </c>
      <c r="D27" s="12">
        <v>7.5</v>
      </c>
      <c r="E27" s="12">
        <v>7.3973474026651092</v>
      </c>
      <c r="F27" s="12">
        <v>7.7090218193210642</v>
      </c>
      <c r="G27" s="12">
        <v>7.4456903518177162</v>
      </c>
      <c r="H27" s="12">
        <v>7.8044347324405319</v>
      </c>
      <c r="I27" s="12">
        <v>7.6364146584685075</v>
      </c>
      <c r="J27" s="12">
        <v>7.7950446233539292</v>
      </c>
      <c r="K27" s="12">
        <v>8.0240803312235283</v>
      </c>
      <c r="L27" s="12">
        <v>7.7654951589540291</v>
      </c>
      <c r="M27" s="12">
        <v>7.8467298653708273</v>
      </c>
      <c r="N27" s="12">
        <v>8.25</v>
      </c>
      <c r="O27" s="12">
        <v>9.1147131647192392</v>
      </c>
      <c r="P27" s="12">
        <v>8.7286590282285914</v>
      </c>
      <c r="Q27" s="12">
        <v>8.9506384078966388</v>
      </c>
      <c r="R27" s="12">
        <v>9.82</v>
      </c>
      <c r="S27" s="12">
        <v>9.94</v>
      </c>
      <c r="T27" s="18">
        <v>10.31</v>
      </c>
      <c r="U27" s="57">
        <v>10.6</v>
      </c>
      <c r="V27" s="12">
        <v>10</v>
      </c>
      <c r="W27" s="12">
        <v>10.1</v>
      </c>
      <c r="X27" s="12">
        <v>10.3</v>
      </c>
      <c r="Y27" s="12">
        <v>10.7</v>
      </c>
      <c r="Z27" s="12">
        <v>10.5</v>
      </c>
      <c r="AA27" s="12">
        <v>10.3</v>
      </c>
      <c r="AB27" s="12">
        <v>11</v>
      </c>
      <c r="AC27" s="12">
        <v>13</v>
      </c>
    </row>
    <row r="28" spans="1:29" hidden="1" x14ac:dyDescent="0.2">
      <c r="A28" s="27" t="s">
        <v>8</v>
      </c>
      <c r="B28" s="12">
        <v>4.281379209029109</v>
      </c>
      <c r="C28" s="12">
        <v>5.2994284869685178</v>
      </c>
      <c r="D28" s="12"/>
      <c r="E28" s="12">
        <v>5.317185577544679</v>
      </c>
      <c r="F28" s="12">
        <v>5.3542734135766912</v>
      </c>
      <c r="G28" s="12">
        <v>5.381052231277498</v>
      </c>
      <c r="H28" s="12">
        <v>5.4425797623849324</v>
      </c>
      <c r="I28" s="12">
        <v>5.1188382266720787</v>
      </c>
      <c r="J28" s="12">
        <v>5.3773661899481029</v>
      </c>
      <c r="K28" s="12">
        <v>5.6622091086470281</v>
      </c>
      <c r="L28" s="12">
        <v>5.7919747909837112</v>
      </c>
      <c r="M28" s="12">
        <v>5.8026907090407258</v>
      </c>
      <c r="N28" s="12">
        <v>5.92</v>
      </c>
      <c r="O28" s="12">
        <v>6.5503098147814534</v>
      </c>
      <c r="P28" s="12">
        <v>6.251886523297788</v>
      </c>
      <c r="Q28" s="12">
        <v>6.5027110472322986</v>
      </c>
      <c r="R28" s="12">
        <v>7.46</v>
      </c>
      <c r="S28" s="12">
        <v>7.67</v>
      </c>
      <c r="T28" s="18">
        <v>8.24</v>
      </c>
      <c r="U28" s="57">
        <v>8.5</v>
      </c>
      <c r="V28" s="12">
        <v>8.6999999999999993</v>
      </c>
      <c r="W28" s="12">
        <v>8.6</v>
      </c>
      <c r="X28" s="12">
        <v>8.3000000000000007</v>
      </c>
      <c r="Y28" s="12">
        <v>8.5</v>
      </c>
      <c r="Z28" s="12">
        <v>8.6</v>
      </c>
      <c r="AA28" s="12">
        <v>8.3000000000000007</v>
      </c>
      <c r="AB28" s="12">
        <v>9.4</v>
      </c>
      <c r="AC28" s="12">
        <v>11.6</v>
      </c>
    </row>
    <row r="29" spans="1:29" s="76" customFormat="1" hidden="1" x14ac:dyDescent="0.2">
      <c r="A29" s="27" t="s">
        <v>32</v>
      </c>
      <c r="B29" s="12">
        <v>5.4411373770016338</v>
      </c>
      <c r="C29" s="12">
        <v>7.2904862787604081</v>
      </c>
      <c r="D29" s="12">
        <v>13.1</v>
      </c>
      <c r="E29" s="12">
        <v>8.6762037828707275</v>
      </c>
      <c r="F29" s="12">
        <v>9.2876128106398248</v>
      </c>
      <c r="G29" s="12">
        <v>8.6990508685846475</v>
      </c>
      <c r="H29" s="12">
        <v>8.7326345455752232</v>
      </c>
      <c r="I29" s="12">
        <v>7.9761672103709715</v>
      </c>
      <c r="J29" s="12">
        <v>7.7820824871938896</v>
      </c>
      <c r="K29" s="12">
        <v>8.1511445295769285</v>
      </c>
      <c r="L29" s="12">
        <v>8.8007928642220019</v>
      </c>
      <c r="M29" s="12">
        <v>9.4652789818229532</v>
      </c>
      <c r="N29" s="12">
        <v>9.83</v>
      </c>
      <c r="O29" s="12">
        <v>11.065352275536153</v>
      </c>
      <c r="P29" s="12">
        <v>9.579610249455234</v>
      </c>
      <c r="Q29" s="12">
        <v>10.404261629366003</v>
      </c>
      <c r="R29" s="12">
        <v>12.97</v>
      </c>
      <c r="S29" s="12">
        <v>13.52</v>
      </c>
      <c r="T29" s="18">
        <v>15.27</v>
      </c>
      <c r="U29" s="57">
        <v>16.399999999999999</v>
      </c>
      <c r="V29" s="12">
        <v>17.600000000000001</v>
      </c>
      <c r="W29" s="12">
        <v>18.100000000000001</v>
      </c>
      <c r="X29" s="12">
        <v>17.8</v>
      </c>
      <c r="Y29" s="12">
        <v>17.399999999999999</v>
      </c>
      <c r="Z29" s="12">
        <v>18.7</v>
      </c>
      <c r="AA29" s="12">
        <v>19</v>
      </c>
      <c r="AB29" s="12">
        <v>21.8</v>
      </c>
      <c r="AC29" s="12">
        <v>28.9</v>
      </c>
    </row>
    <row r="30" spans="1:29" s="76" customFormat="1" hidden="1" x14ac:dyDescent="0.2">
      <c r="A30" s="93" t="s">
        <v>76</v>
      </c>
      <c r="B30" s="79" t="s">
        <v>59</v>
      </c>
      <c r="C30" s="79" t="s">
        <v>59</v>
      </c>
      <c r="D30" s="79" t="s">
        <v>59</v>
      </c>
      <c r="E30" s="79" t="s">
        <v>59</v>
      </c>
      <c r="F30" s="79" t="s">
        <v>59</v>
      </c>
      <c r="G30" s="79" t="s">
        <v>59</v>
      </c>
      <c r="H30" s="79" t="s">
        <v>59</v>
      </c>
      <c r="I30" s="79" t="s">
        <v>59</v>
      </c>
      <c r="J30" s="79" t="s">
        <v>59</v>
      </c>
      <c r="K30" s="79" t="s">
        <v>59</v>
      </c>
      <c r="L30" s="79" t="s">
        <v>59</v>
      </c>
      <c r="M30" s="79" t="s">
        <v>59</v>
      </c>
      <c r="N30" s="79" t="s">
        <v>59</v>
      </c>
      <c r="O30" s="79" t="s">
        <v>59</v>
      </c>
      <c r="P30" s="79" t="s">
        <v>59</v>
      </c>
      <c r="Q30" s="79" t="s">
        <v>59</v>
      </c>
      <c r="R30" s="79" t="s">
        <v>59</v>
      </c>
      <c r="S30" s="79" t="s">
        <v>59</v>
      </c>
      <c r="T30" s="79" t="s">
        <v>59</v>
      </c>
      <c r="U30" s="107">
        <v>15.9</v>
      </c>
      <c r="V30" s="79">
        <v>17.100000000000001</v>
      </c>
      <c r="W30" s="79">
        <v>17.5</v>
      </c>
      <c r="X30" s="79">
        <v>17.100000000000001</v>
      </c>
      <c r="Y30" s="79">
        <v>16.7</v>
      </c>
      <c r="Z30" s="79">
        <v>16.3</v>
      </c>
      <c r="AA30" s="79">
        <v>16.100000000000001</v>
      </c>
      <c r="AB30" s="79">
        <v>17.899999999999999</v>
      </c>
      <c r="AC30" s="79">
        <v>23.5</v>
      </c>
    </row>
    <row r="31" spans="1:29" s="76" customFormat="1" hidden="1" x14ac:dyDescent="0.2">
      <c r="A31" s="93" t="s">
        <v>75</v>
      </c>
      <c r="B31" s="79" t="s">
        <v>59</v>
      </c>
      <c r="C31" s="79" t="s">
        <v>59</v>
      </c>
      <c r="D31" s="79" t="s">
        <v>59</v>
      </c>
      <c r="E31" s="79" t="s">
        <v>59</v>
      </c>
      <c r="F31" s="79" t="s">
        <v>59</v>
      </c>
      <c r="G31" s="79" t="s">
        <v>59</v>
      </c>
      <c r="H31" s="79" t="s">
        <v>59</v>
      </c>
      <c r="I31" s="79" t="s">
        <v>59</v>
      </c>
      <c r="J31" s="79" t="s">
        <v>59</v>
      </c>
      <c r="K31" s="79" t="s">
        <v>59</v>
      </c>
      <c r="L31" s="79" t="s">
        <v>59</v>
      </c>
      <c r="M31" s="79" t="s">
        <v>59</v>
      </c>
      <c r="N31" s="79" t="s">
        <v>59</v>
      </c>
      <c r="O31" s="79" t="s">
        <v>59</v>
      </c>
      <c r="P31" s="79" t="s">
        <v>59</v>
      </c>
      <c r="Q31" s="79" t="s">
        <v>59</v>
      </c>
      <c r="R31" s="79" t="s">
        <v>59</v>
      </c>
      <c r="S31" s="79" t="s">
        <v>59</v>
      </c>
      <c r="T31" s="79" t="s">
        <v>59</v>
      </c>
      <c r="U31" s="107">
        <v>0.4</v>
      </c>
      <c r="V31" s="79">
        <v>0.4</v>
      </c>
      <c r="W31" s="79">
        <v>0.5</v>
      </c>
      <c r="X31" s="79">
        <v>0.5</v>
      </c>
      <c r="Y31" s="79">
        <v>0.5</v>
      </c>
      <c r="Z31" s="79">
        <v>2</v>
      </c>
      <c r="AA31" s="79">
        <v>2.5</v>
      </c>
      <c r="AB31" s="79">
        <v>3.5</v>
      </c>
      <c r="AC31" s="79">
        <v>4.8</v>
      </c>
    </row>
    <row r="32" spans="1:29" s="77" customFormat="1" hidden="1" x14ac:dyDescent="0.2">
      <c r="A32" s="101" t="s">
        <v>74</v>
      </c>
      <c r="B32" s="80" t="s">
        <v>59</v>
      </c>
      <c r="C32" s="80" t="s">
        <v>59</v>
      </c>
      <c r="D32" s="80" t="s">
        <v>59</v>
      </c>
      <c r="E32" s="80" t="s">
        <v>59</v>
      </c>
      <c r="F32" s="80" t="s">
        <v>59</v>
      </c>
      <c r="G32" s="80" t="s">
        <v>59</v>
      </c>
      <c r="H32" s="80" t="s">
        <v>59</v>
      </c>
      <c r="I32" s="80" t="s">
        <v>59</v>
      </c>
      <c r="J32" s="80" t="s">
        <v>59</v>
      </c>
      <c r="K32" s="80" t="s">
        <v>59</v>
      </c>
      <c r="L32" s="80" t="s">
        <v>59</v>
      </c>
      <c r="M32" s="80" t="s">
        <v>59</v>
      </c>
      <c r="N32" s="80" t="s">
        <v>59</v>
      </c>
      <c r="O32" s="80" t="s">
        <v>59</v>
      </c>
      <c r="P32" s="80" t="s">
        <v>59</v>
      </c>
      <c r="Q32" s="80" t="s">
        <v>59</v>
      </c>
      <c r="R32" s="80" t="s">
        <v>59</v>
      </c>
      <c r="S32" s="80" t="s">
        <v>59</v>
      </c>
      <c r="T32" s="80" t="s">
        <v>59</v>
      </c>
      <c r="U32" s="110">
        <v>0.1</v>
      </c>
      <c r="V32" s="80">
        <v>0.1</v>
      </c>
      <c r="W32" s="80">
        <v>0.2</v>
      </c>
      <c r="X32" s="80">
        <v>0.2</v>
      </c>
      <c r="Y32" s="80">
        <v>0.2</v>
      </c>
      <c r="Z32" s="80">
        <v>0.3</v>
      </c>
      <c r="AA32" s="80">
        <v>0.4</v>
      </c>
      <c r="AB32" s="80">
        <v>0.5</v>
      </c>
      <c r="AC32" s="80">
        <v>0.6</v>
      </c>
    </row>
    <row r="33" spans="1:29" ht="12.75" hidden="1" customHeight="1" x14ac:dyDescent="0.2">
      <c r="A33" s="29" t="s">
        <v>33</v>
      </c>
      <c r="B33" s="12"/>
      <c r="C33" s="12"/>
      <c r="D33" s="12"/>
      <c r="E33" s="12"/>
      <c r="F33" s="12"/>
      <c r="G33" s="12"/>
      <c r="H33" s="12"/>
      <c r="I33" s="12"/>
      <c r="J33" s="12"/>
      <c r="K33" s="12"/>
      <c r="L33" s="12"/>
      <c r="M33" s="12"/>
      <c r="N33" s="12"/>
      <c r="O33" s="12"/>
      <c r="P33" s="12"/>
      <c r="Q33" s="12"/>
      <c r="R33" s="12"/>
      <c r="S33" s="12"/>
      <c r="T33" s="18"/>
      <c r="U33" s="61"/>
      <c r="V33" s="14"/>
      <c r="W33" s="14"/>
      <c r="X33" s="14"/>
      <c r="Y33" s="14"/>
      <c r="Z33" s="14"/>
      <c r="AA33" s="14"/>
      <c r="AB33" s="14"/>
      <c r="AC33" s="14"/>
    </row>
    <row r="34" spans="1:29" hidden="1" x14ac:dyDescent="0.2">
      <c r="A34" s="27" t="s">
        <v>61</v>
      </c>
      <c r="B34" s="12">
        <v>1.954316300491691</v>
      </c>
      <c r="C34" s="12">
        <v>2.5209816684800939</v>
      </c>
      <c r="D34" s="12">
        <v>3.1</v>
      </c>
      <c r="E34" s="12">
        <v>3.7</v>
      </c>
      <c r="F34" s="12">
        <v>4.8</v>
      </c>
      <c r="G34" s="12">
        <v>5.7605862363378328</v>
      </c>
      <c r="H34" s="12">
        <v>6.7</v>
      </c>
      <c r="I34" s="12">
        <v>5.5767577428757154</v>
      </c>
      <c r="J34" s="12">
        <v>6.2308431770254016</v>
      </c>
      <c r="K34" s="12">
        <v>7.0174296629731074</v>
      </c>
      <c r="L34" s="12">
        <v>7.8704192628577463</v>
      </c>
      <c r="M34" s="12">
        <v>8.5449686782916832</v>
      </c>
      <c r="N34" s="12">
        <v>8.82</v>
      </c>
      <c r="O34" s="12">
        <v>10.854340840129566</v>
      </c>
      <c r="P34" s="12">
        <v>9.9276116094266911</v>
      </c>
      <c r="Q34" s="12">
        <v>11.08112096686499</v>
      </c>
      <c r="R34" s="12">
        <v>12.380963610138384</v>
      </c>
      <c r="S34" s="12">
        <v>12.085987325708215</v>
      </c>
      <c r="T34" s="18">
        <v>14.14262763042761</v>
      </c>
      <c r="U34" s="88">
        <v>16.600000000000001</v>
      </c>
      <c r="V34" s="89">
        <v>18.5</v>
      </c>
      <c r="W34" s="89">
        <v>19.3</v>
      </c>
      <c r="X34" s="89">
        <v>19.5</v>
      </c>
      <c r="Y34" s="89">
        <v>20.3</v>
      </c>
      <c r="Z34" s="89">
        <v>21.3</v>
      </c>
      <c r="AA34" s="89">
        <v>21.6</v>
      </c>
      <c r="AB34" s="89">
        <v>26.5</v>
      </c>
      <c r="AC34" s="89">
        <v>35.6</v>
      </c>
    </row>
    <row r="35" spans="1:29" hidden="1" x14ac:dyDescent="0.2">
      <c r="A35" s="93" t="s">
        <v>77</v>
      </c>
      <c r="B35" s="86" t="s">
        <v>59</v>
      </c>
      <c r="C35" s="87" t="s">
        <v>59</v>
      </c>
      <c r="D35" s="87" t="s">
        <v>59</v>
      </c>
      <c r="E35" s="87" t="s">
        <v>59</v>
      </c>
      <c r="F35" s="87" t="s">
        <v>59</v>
      </c>
      <c r="G35" s="87" t="s">
        <v>59</v>
      </c>
      <c r="H35" s="87" t="s">
        <v>59</v>
      </c>
      <c r="I35" s="87" t="s">
        <v>59</v>
      </c>
      <c r="J35" s="87" t="s">
        <v>59</v>
      </c>
      <c r="K35" s="87" t="s">
        <v>59</v>
      </c>
      <c r="L35" s="87" t="s">
        <v>59</v>
      </c>
      <c r="M35" s="87" t="s">
        <v>59</v>
      </c>
      <c r="N35" s="87" t="s">
        <v>59</v>
      </c>
      <c r="O35" s="87" t="s">
        <v>59</v>
      </c>
      <c r="P35" s="87" t="s">
        <v>59</v>
      </c>
      <c r="Q35" s="87" t="s">
        <v>59</v>
      </c>
      <c r="R35" s="87" t="s">
        <v>59</v>
      </c>
      <c r="S35" s="87" t="s">
        <v>59</v>
      </c>
      <c r="T35" s="90" t="s">
        <v>59</v>
      </c>
      <c r="U35" s="108">
        <v>0.7</v>
      </c>
      <c r="V35" s="109">
        <v>3.2</v>
      </c>
      <c r="W35" s="109">
        <v>3.2</v>
      </c>
      <c r="X35" s="109">
        <v>3</v>
      </c>
      <c r="Y35" s="109">
        <v>2.9</v>
      </c>
      <c r="Z35" s="109">
        <v>2.8</v>
      </c>
      <c r="AA35" s="109">
        <v>2.5</v>
      </c>
      <c r="AB35" s="109">
        <v>2.7</v>
      </c>
      <c r="AC35" s="109">
        <v>2.2000000000000002</v>
      </c>
    </row>
    <row r="36" spans="1:29" hidden="1" x14ac:dyDescent="0.2">
      <c r="A36" s="93" t="s">
        <v>79</v>
      </c>
      <c r="B36" s="86" t="s">
        <v>59</v>
      </c>
      <c r="C36" s="87" t="s">
        <v>59</v>
      </c>
      <c r="D36" s="87" t="s">
        <v>59</v>
      </c>
      <c r="E36" s="87" t="s">
        <v>59</v>
      </c>
      <c r="F36" s="87" t="s">
        <v>59</v>
      </c>
      <c r="G36" s="87" t="s">
        <v>59</v>
      </c>
      <c r="H36" s="87" t="s">
        <v>59</v>
      </c>
      <c r="I36" s="87" t="s">
        <v>59</v>
      </c>
      <c r="J36" s="87" t="s">
        <v>59</v>
      </c>
      <c r="K36" s="87" t="s">
        <v>59</v>
      </c>
      <c r="L36" s="87" t="s">
        <v>59</v>
      </c>
      <c r="M36" s="87" t="s">
        <v>59</v>
      </c>
      <c r="N36" s="87" t="s">
        <v>59</v>
      </c>
      <c r="O36" s="87" t="s">
        <v>59</v>
      </c>
      <c r="P36" s="87" t="s">
        <v>59</v>
      </c>
      <c r="Q36" s="87" t="s">
        <v>59</v>
      </c>
      <c r="R36" s="87" t="s">
        <v>59</v>
      </c>
      <c r="S36" s="87" t="s">
        <v>59</v>
      </c>
      <c r="T36" s="90" t="s">
        <v>59</v>
      </c>
      <c r="U36" s="108">
        <v>6</v>
      </c>
      <c r="V36" s="109">
        <v>4.8</v>
      </c>
      <c r="W36" s="109">
        <v>5.0999999999999996</v>
      </c>
      <c r="X36" s="109">
        <v>5.4</v>
      </c>
      <c r="Y36" s="109">
        <v>5.9</v>
      </c>
      <c r="Z36" s="109">
        <v>6.5</v>
      </c>
      <c r="AA36" s="109">
        <v>7</v>
      </c>
      <c r="AB36" s="109">
        <v>9.8000000000000007</v>
      </c>
      <c r="AC36" s="109">
        <v>15.4</v>
      </c>
    </row>
    <row r="37" spans="1:29" hidden="1" x14ac:dyDescent="0.2">
      <c r="A37" s="93" t="s">
        <v>78</v>
      </c>
      <c r="B37" s="86" t="s">
        <v>59</v>
      </c>
      <c r="C37" s="87" t="s">
        <v>59</v>
      </c>
      <c r="D37" s="87" t="s">
        <v>59</v>
      </c>
      <c r="E37" s="87" t="s">
        <v>59</v>
      </c>
      <c r="F37" s="87" t="s">
        <v>59</v>
      </c>
      <c r="G37" s="87" t="s">
        <v>59</v>
      </c>
      <c r="H37" s="87" t="s">
        <v>59</v>
      </c>
      <c r="I37" s="87" t="s">
        <v>59</v>
      </c>
      <c r="J37" s="87" t="s">
        <v>59</v>
      </c>
      <c r="K37" s="87" t="s">
        <v>59</v>
      </c>
      <c r="L37" s="87" t="s">
        <v>59</v>
      </c>
      <c r="M37" s="87" t="s">
        <v>59</v>
      </c>
      <c r="N37" s="87" t="s">
        <v>59</v>
      </c>
      <c r="O37" s="87" t="s">
        <v>59</v>
      </c>
      <c r="P37" s="87" t="s">
        <v>59</v>
      </c>
      <c r="Q37" s="87" t="s">
        <v>59</v>
      </c>
      <c r="R37" s="87" t="s">
        <v>59</v>
      </c>
      <c r="S37" s="87" t="s">
        <v>59</v>
      </c>
      <c r="T37" s="90" t="s">
        <v>59</v>
      </c>
      <c r="U37" s="108">
        <v>9.8000000000000007</v>
      </c>
      <c r="V37" s="109">
        <v>10.5</v>
      </c>
      <c r="W37" s="109">
        <v>11</v>
      </c>
      <c r="X37" s="109">
        <v>11.2</v>
      </c>
      <c r="Y37" s="109">
        <v>11.5</v>
      </c>
      <c r="Z37" s="109">
        <v>12</v>
      </c>
      <c r="AA37" s="109">
        <v>12.1</v>
      </c>
      <c r="AB37" s="109">
        <v>14</v>
      </c>
      <c r="AC37" s="109">
        <v>18</v>
      </c>
    </row>
    <row r="38" spans="1:29" hidden="1" x14ac:dyDescent="0.2">
      <c r="A38" s="94" t="s">
        <v>65</v>
      </c>
      <c r="B38" s="12">
        <v>5.6404431443331049</v>
      </c>
      <c r="C38" s="12">
        <v>7.0774556028531252</v>
      </c>
      <c r="D38" s="12">
        <v>8.1999999999999993</v>
      </c>
      <c r="E38" s="12">
        <v>10</v>
      </c>
      <c r="F38" s="12">
        <v>10.9</v>
      </c>
      <c r="G38" s="12">
        <v>10.980057334456651</v>
      </c>
      <c r="H38" s="12">
        <v>11.320501822860818</v>
      </c>
      <c r="I38" s="12">
        <v>11.490071085575289</v>
      </c>
      <c r="J38" s="12">
        <v>12.241744636089567</v>
      </c>
      <c r="K38" s="12">
        <v>12.628369142336407</v>
      </c>
      <c r="L38" s="12">
        <v>12.831872425810539</v>
      </c>
      <c r="M38" s="12">
        <v>13.593718230492918</v>
      </c>
      <c r="N38" s="12">
        <v>14.29</v>
      </c>
      <c r="O38" s="12">
        <v>15.678492324631597</v>
      </c>
      <c r="P38" s="12">
        <v>15.867893318781762</v>
      </c>
      <c r="Q38" s="12">
        <v>16.297593711649295</v>
      </c>
      <c r="R38" s="12">
        <v>18.099033560106744</v>
      </c>
      <c r="S38" s="12">
        <v>18.786008814430691</v>
      </c>
      <c r="T38" s="18">
        <v>20.680862966735042</v>
      </c>
      <c r="U38" s="88">
        <v>23.4</v>
      </c>
      <c r="V38" s="89">
        <v>24.1</v>
      </c>
      <c r="W38" s="89">
        <v>25.7</v>
      </c>
      <c r="X38" s="89">
        <v>25.7</v>
      </c>
      <c r="Y38" s="89">
        <v>26.6</v>
      </c>
      <c r="Z38" s="89">
        <v>27.2</v>
      </c>
      <c r="AA38" s="89">
        <v>28.3</v>
      </c>
      <c r="AB38" s="89">
        <v>28.7</v>
      </c>
      <c r="AC38" s="89">
        <v>31.2</v>
      </c>
    </row>
    <row r="39" spans="1:29" hidden="1" x14ac:dyDescent="0.2">
      <c r="A39" s="30" t="s">
        <v>66</v>
      </c>
      <c r="B39" s="12">
        <v>35.898114147009395</v>
      </c>
      <c r="C39" s="12">
        <v>37.725644402873485</v>
      </c>
      <c r="D39" s="12">
        <v>38.5</v>
      </c>
      <c r="E39" s="12">
        <v>37.299999999999997</v>
      </c>
      <c r="F39" s="12">
        <v>34.799999999999997</v>
      </c>
      <c r="G39" s="12">
        <v>34.799999999999997</v>
      </c>
      <c r="H39" s="12">
        <v>34.516405747372936</v>
      </c>
      <c r="I39" s="12">
        <v>33.674956488917779</v>
      </c>
      <c r="J39" s="12">
        <v>33.093930715842347</v>
      </c>
      <c r="K39" s="12">
        <v>33.069293049665276</v>
      </c>
      <c r="L39" s="12">
        <v>32.795965783081641</v>
      </c>
      <c r="M39" s="12">
        <v>33.645420834019149</v>
      </c>
      <c r="N39" s="12">
        <v>34.64</v>
      </c>
      <c r="O39" s="12">
        <v>33.299192133867642</v>
      </c>
      <c r="P39" s="12">
        <v>34.445874970157909</v>
      </c>
      <c r="Q39" s="12">
        <v>33.964161993382319</v>
      </c>
      <c r="R39" s="12">
        <v>26.921973439606351</v>
      </c>
      <c r="S39" s="12">
        <v>26.407207236428654</v>
      </c>
      <c r="T39" s="18">
        <v>22.190624417253595</v>
      </c>
      <c r="U39" s="88">
        <v>21.7</v>
      </c>
      <c r="V39" s="89">
        <v>24.1</v>
      </c>
      <c r="W39" s="89">
        <v>23.1</v>
      </c>
      <c r="X39" s="89">
        <v>22.3</v>
      </c>
      <c r="Y39" s="89">
        <v>21.4</v>
      </c>
      <c r="Z39" s="89">
        <v>20.9</v>
      </c>
      <c r="AA39" s="89">
        <v>20.100000000000001</v>
      </c>
      <c r="AB39" s="89">
        <v>18.100000000000001</v>
      </c>
      <c r="AC39" s="89">
        <v>13.7</v>
      </c>
    </row>
    <row r="40" spans="1:29" hidden="1" x14ac:dyDescent="0.2">
      <c r="A40" s="28" t="s">
        <v>22</v>
      </c>
      <c r="B40" s="13">
        <v>56.50712640816581</v>
      </c>
      <c r="C40" s="13">
        <v>52.67591832579329</v>
      </c>
      <c r="D40" s="13">
        <v>50.1</v>
      </c>
      <c r="E40" s="13">
        <v>49</v>
      </c>
      <c r="F40" s="13">
        <v>49.5</v>
      </c>
      <c r="G40" s="13">
        <v>48.359409014062209</v>
      </c>
      <c r="H40" s="13">
        <v>47.528951318893412</v>
      </c>
      <c r="I40" s="13">
        <v>49.258214682631213</v>
      </c>
      <c r="J40" s="13">
        <v>48.433481471042683</v>
      </c>
      <c r="K40" s="13">
        <v>47.284908145025213</v>
      </c>
      <c r="L40" s="13">
        <v>46.501742528250077</v>
      </c>
      <c r="M40" s="13">
        <v>44.215892257196252</v>
      </c>
      <c r="N40" s="13">
        <v>42.25</v>
      </c>
      <c r="O40" s="13">
        <v>40.167974701371193</v>
      </c>
      <c r="P40" s="13">
        <v>39.758620101633639</v>
      </c>
      <c r="Q40" s="13">
        <v>38.657123328103395</v>
      </c>
      <c r="R40" s="13">
        <v>42.598029390148525</v>
      </c>
      <c r="S40" s="13">
        <v>42.720796623432442</v>
      </c>
      <c r="T40" s="20">
        <v>42.985884985583752</v>
      </c>
      <c r="U40" s="58">
        <v>38.299999999999997</v>
      </c>
      <c r="V40" s="13">
        <v>33.4</v>
      </c>
      <c r="W40" s="13">
        <v>31.8</v>
      </c>
      <c r="X40" s="13">
        <v>32.5</v>
      </c>
      <c r="Y40" s="13">
        <v>31.7</v>
      </c>
      <c r="Z40" s="13">
        <v>30.6</v>
      </c>
      <c r="AA40" s="13">
        <v>30</v>
      </c>
      <c r="AB40" s="13">
        <v>26.8</v>
      </c>
      <c r="AC40" s="13">
        <v>19.399999999999999</v>
      </c>
    </row>
    <row r="41" spans="1:29" hidden="1" x14ac:dyDescent="0.2">
      <c r="A41" s="26" t="s">
        <v>16</v>
      </c>
      <c r="B41" s="12"/>
      <c r="C41" s="12"/>
      <c r="D41" s="12"/>
      <c r="E41" s="12"/>
      <c r="F41" s="12"/>
      <c r="G41" s="12"/>
      <c r="H41" s="12"/>
      <c r="I41" s="12"/>
      <c r="J41" s="12"/>
      <c r="K41" s="12"/>
      <c r="L41" s="12"/>
      <c r="M41" s="12"/>
      <c r="N41" s="12"/>
      <c r="O41" s="12"/>
      <c r="P41" s="12"/>
      <c r="Q41" s="12"/>
      <c r="R41" s="12"/>
      <c r="S41" s="12"/>
      <c r="T41" s="18"/>
      <c r="U41" s="57"/>
      <c r="V41" s="12"/>
      <c r="W41" s="12"/>
      <c r="X41" s="12"/>
      <c r="Y41" s="12"/>
      <c r="Z41" s="12"/>
      <c r="AA41" s="12"/>
      <c r="AB41" s="12"/>
      <c r="AC41" s="12"/>
    </row>
    <row r="42" spans="1:29" hidden="1" x14ac:dyDescent="0.2">
      <c r="A42" s="30" t="s">
        <v>61</v>
      </c>
      <c r="B42" s="12">
        <v>3.621821737915619</v>
      </c>
      <c r="C42" s="12">
        <v>4.8263944210900442</v>
      </c>
      <c r="D42" s="12">
        <v>5.8</v>
      </c>
      <c r="E42" s="12">
        <v>5.8</v>
      </c>
      <c r="F42" s="12">
        <v>6.9</v>
      </c>
      <c r="G42" s="12">
        <v>7.945927754094682</v>
      </c>
      <c r="H42" s="12">
        <v>9.6004889763949883</v>
      </c>
      <c r="I42" s="12">
        <v>9.5341056153530506</v>
      </c>
      <c r="J42" s="12">
        <v>10.970755401483393</v>
      </c>
      <c r="K42" s="12">
        <v>11.616721418361461</v>
      </c>
      <c r="L42" s="12">
        <v>12.264327547936778</v>
      </c>
      <c r="M42" s="12">
        <v>12.862741182637347</v>
      </c>
      <c r="N42" s="12">
        <v>13.26</v>
      </c>
      <c r="O42" s="12">
        <v>15.197523921859071</v>
      </c>
      <c r="P42" s="12">
        <v>17.880371586654569</v>
      </c>
      <c r="Q42" s="12">
        <v>20.971088144045375</v>
      </c>
      <c r="R42" s="12">
        <v>24.81</v>
      </c>
      <c r="S42" s="12">
        <v>25.26</v>
      </c>
      <c r="T42" s="18">
        <v>28.64</v>
      </c>
      <c r="U42" s="57">
        <v>24.4</v>
      </c>
      <c r="V42" s="12">
        <v>31.7</v>
      </c>
      <c r="W42" s="12">
        <v>33.700000000000003</v>
      </c>
      <c r="X42" s="12">
        <v>33.9</v>
      </c>
      <c r="Y42" s="12">
        <v>35.299999999999997</v>
      </c>
      <c r="Z42" s="12">
        <v>36.9</v>
      </c>
      <c r="AA42" s="12">
        <v>38.4</v>
      </c>
      <c r="AB42" s="12">
        <v>44.2</v>
      </c>
      <c r="AC42" s="12">
        <v>56.3</v>
      </c>
    </row>
    <row r="43" spans="1:29" hidden="1" x14ac:dyDescent="0.2">
      <c r="A43" s="93" t="s">
        <v>77</v>
      </c>
      <c r="B43" s="86" t="s">
        <v>59</v>
      </c>
      <c r="C43" s="87" t="s">
        <v>59</v>
      </c>
      <c r="D43" s="87" t="s">
        <v>59</v>
      </c>
      <c r="E43" s="87" t="s">
        <v>59</v>
      </c>
      <c r="F43" s="87" t="s">
        <v>59</v>
      </c>
      <c r="G43" s="87" t="s">
        <v>59</v>
      </c>
      <c r="H43" s="87" t="s">
        <v>59</v>
      </c>
      <c r="I43" s="87" t="s">
        <v>59</v>
      </c>
      <c r="J43" s="87" t="s">
        <v>59</v>
      </c>
      <c r="K43" s="87" t="s">
        <v>59</v>
      </c>
      <c r="L43" s="87" t="s">
        <v>59</v>
      </c>
      <c r="M43" s="87" t="s">
        <v>59</v>
      </c>
      <c r="N43" s="87" t="s">
        <v>59</v>
      </c>
      <c r="O43" s="87" t="s">
        <v>59</v>
      </c>
      <c r="P43" s="87" t="s">
        <v>59</v>
      </c>
      <c r="Q43" s="87" t="s">
        <v>59</v>
      </c>
      <c r="R43" s="87" t="s">
        <v>59</v>
      </c>
      <c r="S43" s="87" t="s">
        <v>59</v>
      </c>
      <c r="T43" s="90" t="s">
        <v>59</v>
      </c>
      <c r="U43" s="107">
        <v>2.9</v>
      </c>
      <c r="V43" s="79">
        <v>8.8000000000000007</v>
      </c>
      <c r="W43" s="79">
        <v>9.6999999999999993</v>
      </c>
      <c r="X43" s="79">
        <v>9.6999999999999993</v>
      </c>
      <c r="Y43" s="79">
        <v>10.3</v>
      </c>
      <c r="Z43" s="79">
        <v>10.8</v>
      </c>
      <c r="AA43" s="79">
        <v>11.2</v>
      </c>
      <c r="AB43" s="79">
        <v>13.6</v>
      </c>
      <c r="AC43" s="79">
        <v>17.2</v>
      </c>
    </row>
    <row r="44" spans="1:29" hidden="1" x14ac:dyDescent="0.2">
      <c r="A44" s="93" t="s">
        <v>79</v>
      </c>
      <c r="B44" s="86" t="s">
        <v>59</v>
      </c>
      <c r="C44" s="87" t="s">
        <v>59</v>
      </c>
      <c r="D44" s="87" t="s">
        <v>59</v>
      </c>
      <c r="E44" s="87" t="s">
        <v>59</v>
      </c>
      <c r="F44" s="87" t="s">
        <v>59</v>
      </c>
      <c r="G44" s="87" t="s">
        <v>59</v>
      </c>
      <c r="H44" s="87" t="s">
        <v>59</v>
      </c>
      <c r="I44" s="87" t="s">
        <v>59</v>
      </c>
      <c r="J44" s="87" t="s">
        <v>59</v>
      </c>
      <c r="K44" s="87" t="s">
        <v>59</v>
      </c>
      <c r="L44" s="87" t="s">
        <v>59</v>
      </c>
      <c r="M44" s="87" t="s">
        <v>59</v>
      </c>
      <c r="N44" s="87" t="s">
        <v>59</v>
      </c>
      <c r="O44" s="87" t="s">
        <v>59</v>
      </c>
      <c r="P44" s="87" t="s">
        <v>59</v>
      </c>
      <c r="Q44" s="87" t="s">
        <v>59</v>
      </c>
      <c r="R44" s="87" t="s">
        <v>59</v>
      </c>
      <c r="S44" s="87" t="s">
        <v>59</v>
      </c>
      <c r="T44" s="90" t="s">
        <v>59</v>
      </c>
      <c r="U44" s="107"/>
      <c r="V44" s="79">
        <v>7.5</v>
      </c>
      <c r="W44" s="79">
        <v>8</v>
      </c>
      <c r="X44" s="79">
        <v>8.1999999999999993</v>
      </c>
      <c r="Y44" s="79">
        <v>8.4</v>
      </c>
      <c r="Z44" s="79">
        <v>8.9</v>
      </c>
      <c r="AA44" s="79">
        <v>9.1</v>
      </c>
      <c r="AB44" s="79">
        <v>11.8</v>
      </c>
      <c r="AC44" s="79">
        <v>17.600000000000001</v>
      </c>
    </row>
    <row r="45" spans="1:29" hidden="1" x14ac:dyDescent="0.2">
      <c r="A45" s="93" t="s">
        <v>78</v>
      </c>
      <c r="B45" s="86" t="s">
        <v>59</v>
      </c>
      <c r="C45" s="87" t="s">
        <v>59</v>
      </c>
      <c r="D45" s="87" t="s">
        <v>59</v>
      </c>
      <c r="E45" s="87" t="s">
        <v>59</v>
      </c>
      <c r="F45" s="87" t="s">
        <v>59</v>
      </c>
      <c r="G45" s="87" t="s">
        <v>59</v>
      </c>
      <c r="H45" s="87" t="s">
        <v>59</v>
      </c>
      <c r="I45" s="87" t="s">
        <v>59</v>
      </c>
      <c r="J45" s="87" t="s">
        <v>59</v>
      </c>
      <c r="K45" s="87" t="s">
        <v>59</v>
      </c>
      <c r="L45" s="87" t="s">
        <v>59</v>
      </c>
      <c r="M45" s="87" t="s">
        <v>59</v>
      </c>
      <c r="N45" s="87" t="s">
        <v>59</v>
      </c>
      <c r="O45" s="87" t="s">
        <v>59</v>
      </c>
      <c r="P45" s="87" t="s">
        <v>59</v>
      </c>
      <c r="Q45" s="87" t="s">
        <v>59</v>
      </c>
      <c r="R45" s="87" t="s">
        <v>59</v>
      </c>
      <c r="S45" s="87" t="s">
        <v>59</v>
      </c>
      <c r="T45" s="90" t="s">
        <v>59</v>
      </c>
      <c r="U45" s="107">
        <v>15.4</v>
      </c>
      <c r="V45" s="79">
        <v>15.4</v>
      </c>
      <c r="W45" s="79">
        <v>16</v>
      </c>
      <c r="X45" s="79">
        <v>16</v>
      </c>
      <c r="Y45" s="79">
        <v>16.7</v>
      </c>
      <c r="Z45" s="79">
        <v>17.2</v>
      </c>
      <c r="AA45" s="79">
        <v>18.100000000000001</v>
      </c>
      <c r="AB45" s="79">
        <v>18.7</v>
      </c>
      <c r="AC45" s="79">
        <v>21.6</v>
      </c>
    </row>
    <row r="46" spans="1:29" hidden="1" x14ac:dyDescent="0.2">
      <c r="A46" s="94" t="s">
        <v>65</v>
      </c>
      <c r="B46" s="12">
        <v>8.5268231349538972</v>
      </c>
      <c r="C46" s="12">
        <v>11.825769367470249</v>
      </c>
      <c r="D46" s="12">
        <v>11.9</v>
      </c>
      <c r="E46" s="12">
        <v>14.2</v>
      </c>
      <c r="F46" s="12">
        <v>15.6</v>
      </c>
      <c r="G46" s="12">
        <v>16.096028718869196</v>
      </c>
      <c r="H46" s="12">
        <v>16.513771392717285</v>
      </c>
      <c r="I46" s="12">
        <v>17.022295171659145</v>
      </c>
      <c r="J46" s="12">
        <v>17.951366494679135</v>
      </c>
      <c r="K46" s="12">
        <v>18.824886526067658</v>
      </c>
      <c r="L46" s="12">
        <v>19.246383012863369</v>
      </c>
      <c r="M46" s="12">
        <v>20.097346678980603</v>
      </c>
      <c r="N46" s="12">
        <v>20.21</v>
      </c>
      <c r="O46" s="12">
        <v>20.161109663379552</v>
      </c>
      <c r="P46" s="12">
        <v>20.636604096653421</v>
      </c>
      <c r="Q46" s="12">
        <v>20.914749043567635</v>
      </c>
      <c r="R46" s="12">
        <v>24.35</v>
      </c>
      <c r="S46" s="12">
        <v>25.89</v>
      </c>
      <c r="T46" s="18">
        <v>23.73</v>
      </c>
      <c r="U46" s="57">
        <v>30.8</v>
      </c>
      <c r="V46" s="12">
        <v>22.4</v>
      </c>
      <c r="W46" s="12">
        <v>21.6</v>
      </c>
      <c r="X46" s="12">
        <v>21.2</v>
      </c>
      <c r="Y46" s="12">
        <v>20.8</v>
      </c>
      <c r="Z46" s="12">
        <v>20.7</v>
      </c>
      <c r="AA46" s="12">
        <v>20.399999999999999</v>
      </c>
      <c r="AB46" s="12">
        <v>19.399999999999999</v>
      </c>
      <c r="AC46" s="12">
        <v>16.399999999999999</v>
      </c>
    </row>
    <row r="47" spans="1:29" hidden="1" x14ac:dyDescent="0.2">
      <c r="A47" s="30" t="s">
        <v>66</v>
      </c>
      <c r="B47" s="12">
        <v>87.851355127130475</v>
      </c>
      <c r="C47" s="12">
        <v>83.347836211439713</v>
      </c>
      <c r="D47" s="12">
        <v>82.3</v>
      </c>
      <c r="E47" s="12">
        <v>77.900000000000006</v>
      </c>
      <c r="F47" s="12">
        <v>74.099999999999994</v>
      </c>
      <c r="G47" s="12">
        <v>72.655373569665699</v>
      </c>
      <c r="H47" s="12">
        <v>70.725242865488212</v>
      </c>
      <c r="I47" s="12">
        <v>70.497564260387406</v>
      </c>
      <c r="J47" s="12">
        <v>68.33934617865205</v>
      </c>
      <c r="K47" s="12">
        <v>66.896205832936289</v>
      </c>
      <c r="L47" s="12">
        <v>66.185649720535935</v>
      </c>
      <c r="M47" s="12">
        <v>64.834385842298374</v>
      </c>
      <c r="N47" s="12">
        <v>64.06</v>
      </c>
      <c r="O47" s="12">
        <v>62.403478213164</v>
      </c>
      <c r="P47" s="12">
        <v>59.173172840610455</v>
      </c>
      <c r="Q47" s="12">
        <v>55.768476750604314</v>
      </c>
      <c r="R47" s="12">
        <v>48.62</v>
      </c>
      <c r="S47" s="12">
        <v>46.61</v>
      </c>
      <c r="T47" s="18">
        <v>45.47</v>
      </c>
      <c r="U47" s="57">
        <v>44.2</v>
      </c>
      <c r="V47" s="12">
        <v>43.5</v>
      </c>
      <c r="W47" s="12">
        <v>42</v>
      </c>
      <c r="X47" s="12">
        <v>42.3</v>
      </c>
      <c r="Y47" s="12">
        <v>41.1</v>
      </c>
      <c r="Z47" s="12">
        <v>39.6</v>
      </c>
      <c r="AA47" s="12">
        <v>38.6</v>
      </c>
      <c r="AB47" s="12">
        <v>34</v>
      </c>
      <c r="AC47" s="12">
        <v>25.5</v>
      </c>
    </row>
    <row r="48" spans="1:29" hidden="1" x14ac:dyDescent="0.2">
      <c r="A48" s="28" t="s">
        <v>1</v>
      </c>
      <c r="B48" s="13" t="s">
        <v>34</v>
      </c>
      <c r="C48" s="13" t="s">
        <v>34</v>
      </c>
      <c r="D48" s="13" t="s">
        <v>34</v>
      </c>
      <c r="E48" s="13">
        <v>2.1</v>
      </c>
      <c r="F48" s="13">
        <v>3.4</v>
      </c>
      <c r="G48" s="13">
        <v>3.3026699573704286</v>
      </c>
      <c r="H48" s="13">
        <v>3.1604967653995111</v>
      </c>
      <c r="I48" s="13">
        <v>2.9460349526004017</v>
      </c>
      <c r="J48" s="13">
        <v>2.7385319251854239</v>
      </c>
      <c r="K48" s="13">
        <v>2.6621862226346016</v>
      </c>
      <c r="L48" s="13">
        <v>2.3036397186639213</v>
      </c>
      <c r="M48" s="13">
        <v>2.2055262960836686</v>
      </c>
      <c r="N48" s="13">
        <v>2.4700000000000002</v>
      </c>
      <c r="O48" s="13">
        <v>2.2378882015973813</v>
      </c>
      <c r="P48" s="13">
        <v>2.3098514760815583</v>
      </c>
      <c r="Q48" s="13">
        <v>2.3456860617826756</v>
      </c>
      <c r="R48" s="13">
        <v>2.2200000000000002</v>
      </c>
      <c r="S48" s="13">
        <v>2.25</v>
      </c>
      <c r="T48" s="20">
        <v>2.17</v>
      </c>
      <c r="U48" s="58">
        <v>0.6</v>
      </c>
      <c r="V48" s="13">
        <v>2.4</v>
      </c>
      <c r="W48" s="13">
        <v>2.7</v>
      </c>
      <c r="X48" s="13">
        <v>2.6</v>
      </c>
      <c r="Y48" s="13">
        <v>2.7</v>
      </c>
      <c r="Z48" s="13">
        <v>2.7</v>
      </c>
      <c r="AA48" s="13">
        <v>2.6</v>
      </c>
      <c r="AB48" s="13">
        <v>2.4</v>
      </c>
      <c r="AC48" s="13">
        <v>1.7</v>
      </c>
    </row>
    <row r="49" spans="1:29" hidden="1" x14ac:dyDescent="0.2">
      <c r="A49" s="100" t="s">
        <v>87</v>
      </c>
      <c r="B49" s="12"/>
      <c r="C49" s="12"/>
      <c r="D49" s="12"/>
      <c r="E49" s="12"/>
      <c r="F49" s="12"/>
      <c r="G49" s="12"/>
      <c r="H49" s="12"/>
      <c r="I49" s="12"/>
      <c r="J49" s="12"/>
      <c r="K49" s="12"/>
      <c r="L49" s="12"/>
      <c r="M49" s="12"/>
      <c r="N49" s="12"/>
      <c r="O49" s="12"/>
      <c r="P49" s="12"/>
      <c r="Q49" s="12"/>
      <c r="R49" s="12"/>
      <c r="S49" s="12"/>
      <c r="T49" s="18"/>
      <c r="U49" s="57"/>
      <c r="V49" s="12"/>
      <c r="W49" s="12"/>
      <c r="X49" s="12"/>
      <c r="Y49" s="12"/>
      <c r="Z49" s="12"/>
      <c r="AA49" s="12"/>
      <c r="AB49" s="12"/>
      <c r="AC49" s="12"/>
    </row>
    <row r="50" spans="1:29" hidden="1" x14ac:dyDescent="0.2">
      <c r="A50" s="27" t="s">
        <v>14</v>
      </c>
      <c r="B50" s="12">
        <v>70.434710732416292</v>
      </c>
      <c r="C50" s="12">
        <v>67.141760771845199</v>
      </c>
      <c r="D50" s="12">
        <v>67.558545119807491</v>
      </c>
      <c r="E50" s="12">
        <v>64.065185185185186</v>
      </c>
      <c r="F50" s="12">
        <v>63.212839295647981</v>
      </c>
      <c r="G50" s="12">
        <v>63.102654645766123</v>
      </c>
      <c r="H50" s="12">
        <v>62.4</v>
      </c>
      <c r="I50" s="12">
        <v>63.669609658317142</v>
      </c>
      <c r="J50" s="12">
        <v>63.752391244031017</v>
      </c>
      <c r="K50" s="12">
        <v>62.662181876341926</v>
      </c>
      <c r="L50" s="12">
        <v>62.859759422944336</v>
      </c>
      <c r="M50" s="12">
        <v>62.795290543106717</v>
      </c>
      <c r="N50" s="12">
        <v>61.81</v>
      </c>
      <c r="O50" s="12">
        <v>62.8826757074375</v>
      </c>
      <c r="P50" s="12">
        <v>63.064996848953527</v>
      </c>
      <c r="Q50" s="12">
        <v>65.226836538854187</v>
      </c>
      <c r="R50" s="12">
        <v>62.78</v>
      </c>
      <c r="S50" s="12">
        <v>63.16</v>
      </c>
      <c r="T50" s="18">
        <v>63.79</v>
      </c>
      <c r="U50" s="59">
        <v>63</v>
      </c>
      <c r="V50" s="18">
        <v>58</v>
      </c>
      <c r="W50" s="12">
        <v>57.8</v>
      </c>
      <c r="X50" s="12">
        <v>58.6</v>
      </c>
      <c r="Y50" s="12">
        <v>59.2</v>
      </c>
      <c r="Z50" s="12">
        <v>58.3</v>
      </c>
      <c r="AA50" s="12">
        <v>58.7</v>
      </c>
      <c r="AB50" s="12">
        <v>58.1</v>
      </c>
      <c r="AC50" s="12">
        <v>53.9</v>
      </c>
    </row>
    <row r="51" spans="1:29" hidden="1" x14ac:dyDescent="0.2">
      <c r="A51" s="30" t="s">
        <v>47</v>
      </c>
      <c r="B51" s="12">
        <v>17.935347885684372</v>
      </c>
      <c r="C51" s="12">
        <v>18.758330977097387</v>
      </c>
      <c r="D51" s="12">
        <v>20.8</v>
      </c>
      <c r="E51" s="12">
        <v>22.3</v>
      </c>
      <c r="F51" s="12">
        <v>24</v>
      </c>
      <c r="G51" s="12">
        <v>25.277081032259467</v>
      </c>
      <c r="H51" s="12">
        <v>26.199320153201956</v>
      </c>
      <c r="I51" s="12">
        <v>26.167633212451353</v>
      </c>
      <c r="J51" s="12">
        <v>26.90654555897915</v>
      </c>
      <c r="K51" s="12">
        <v>27.967740528384553</v>
      </c>
      <c r="L51" s="12">
        <v>27.608223660516757</v>
      </c>
      <c r="M51" s="12">
        <v>27.185244967717431</v>
      </c>
      <c r="N51" s="12">
        <v>27.37</v>
      </c>
      <c r="O51" s="12">
        <v>26.228240008792771</v>
      </c>
      <c r="P51" s="12">
        <v>27.341606607246931</v>
      </c>
      <c r="Q51" s="12">
        <v>25.493078525052066</v>
      </c>
      <c r="R51" s="12">
        <v>26.31</v>
      </c>
      <c r="S51" s="12">
        <v>25.32</v>
      </c>
      <c r="T51" s="18">
        <v>24.61</v>
      </c>
      <c r="U51" s="59">
        <v>25.5</v>
      </c>
      <c r="V51" s="18">
        <v>28.1</v>
      </c>
      <c r="W51" s="12">
        <v>28.2</v>
      </c>
      <c r="X51" s="12">
        <v>27.3</v>
      </c>
      <c r="Y51" s="12">
        <v>27.2</v>
      </c>
      <c r="Z51" s="12">
        <v>27.4</v>
      </c>
      <c r="AA51" s="12">
        <v>27</v>
      </c>
      <c r="AB51" s="12">
        <v>25.6</v>
      </c>
      <c r="AC51" s="12">
        <v>21.4</v>
      </c>
    </row>
    <row r="52" spans="1:29" hidden="1" x14ac:dyDescent="0.2">
      <c r="A52" s="30" t="s">
        <v>38</v>
      </c>
      <c r="B52" s="12">
        <v>3.0397376994978544</v>
      </c>
      <c r="C52" s="12">
        <v>4.2821943577285495</v>
      </c>
      <c r="D52" s="12">
        <v>3.7608619704876043</v>
      </c>
      <c r="E52" s="12">
        <v>3.7290235690235694</v>
      </c>
      <c r="F52" s="12">
        <v>3.9</v>
      </c>
      <c r="G52" s="12">
        <v>3.4936422349298932</v>
      </c>
      <c r="H52" s="12">
        <v>3.2621087859953666</v>
      </c>
      <c r="I52" s="12">
        <v>2.6206397053948045</v>
      </c>
      <c r="J52" s="12">
        <v>1.9587513446944804</v>
      </c>
      <c r="K52" s="12">
        <v>1.964357548939305</v>
      </c>
      <c r="L52" s="12">
        <v>2.1603572641305577</v>
      </c>
      <c r="M52" s="12">
        <v>2.5394037219901255</v>
      </c>
      <c r="N52" s="12">
        <v>2.99</v>
      </c>
      <c r="O52" s="12">
        <v>2.9054185442893496</v>
      </c>
      <c r="P52" s="12">
        <v>2.76723480271606</v>
      </c>
      <c r="Q52" s="12">
        <v>2.4655967985626202</v>
      </c>
      <c r="R52" s="12">
        <v>3.37</v>
      </c>
      <c r="S52" s="12">
        <v>3.85</v>
      </c>
      <c r="T52" s="18">
        <v>3.79</v>
      </c>
      <c r="U52" s="59">
        <v>4.3</v>
      </c>
      <c r="V52" s="18">
        <v>5.5</v>
      </c>
      <c r="W52" s="12">
        <v>5.6</v>
      </c>
      <c r="X52" s="12">
        <v>5.6</v>
      </c>
      <c r="Y52" s="12">
        <v>5.2</v>
      </c>
      <c r="Z52" s="12">
        <v>5.3</v>
      </c>
      <c r="AA52" s="12">
        <v>5</v>
      </c>
      <c r="AB52" s="12">
        <v>4.9000000000000004</v>
      </c>
      <c r="AC52" s="12">
        <v>6.7</v>
      </c>
    </row>
    <row r="53" spans="1:29" hidden="1" x14ac:dyDescent="0.2">
      <c r="A53" s="28" t="s">
        <v>3</v>
      </c>
      <c r="B53" s="13">
        <v>8.5902036824014836</v>
      </c>
      <c r="C53" s="13">
        <v>9.8177138933288699</v>
      </c>
      <c r="D53" s="13">
        <v>7.9</v>
      </c>
      <c r="E53" s="13">
        <v>9.9</v>
      </c>
      <c r="F53" s="13">
        <v>8.9</v>
      </c>
      <c r="G53" s="13">
        <v>8.1266220870445238</v>
      </c>
      <c r="H53" s="13">
        <v>8.0814555236238874</v>
      </c>
      <c r="I53" s="13">
        <v>7.5421174238367028</v>
      </c>
      <c r="J53" s="13">
        <v>7.3823118522953504</v>
      </c>
      <c r="K53" s="13">
        <v>7.405720046334217</v>
      </c>
      <c r="L53" s="13">
        <v>7.3716596524083426</v>
      </c>
      <c r="M53" s="13">
        <v>7.4800607671857202</v>
      </c>
      <c r="N53" s="13">
        <v>7.83</v>
      </c>
      <c r="O53" s="13">
        <v>7.9836657394803803</v>
      </c>
      <c r="P53" s="13">
        <v>6.8261617410834861</v>
      </c>
      <c r="Q53" s="13">
        <v>6.8144881375311366</v>
      </c>
      <c r="R53" s="13">
        <v>7.55</v>
      </c>
      <c r="S53" s="13">
        <v>7.67</v>
      </c>
      <c r="T53" s="20">
        <v>7.81</v>
      </c>
      <c r="U53" s="60">
        <v>7.1</v>
      </c>
      <c r="V53" s="20">
        <v>8.3000000000000007</v>
      </c>
      <c r="W53" s="13">
        <v>8.4</v>
      </c>
      <c r="X53" s="13">
        <v>8.5</v>
      </c>
      <c r="Y53" s="13">
        <v>8.3000000000000007</v>
      </c>
      <c r="Z53" s="13">
        <v>9.1</v>
      </c>
      <c r="AA53" s="13">
        <v>9.4</v>
      </c>
      <c r="AB53" s="13">
        <v>11.4</v>
      </c>
      <c r="AC53" s="13">
        <v>18.100000000000001</v>
      </c>
    </row>
    <row r="54" spans="1:29" hidden="1" x14ac:dyDescent="0.2">
      <c r="A54" s="64" t="s">
        <v>46</v>
      </c>
      <c r="B54" s="79" t="s">
        <v>59</v>
      </c>
      <c r="C54" s="79" t="s">
        <v>59</v>
      </c>
      <c r="D54" s="79" t="s">
        <v>59</v>
      </c>
      <c r="E54" s="79" t="s">
        <v>59</v>
      </c>
      <c r="F54" s="79" t="s">
        <v>59</v>
      </c>
      <c r="G54" s="79" t="s">
        <v>59</v>
      </c>
      <c r="H54" s="79" t="s">
        <v>59</v>
      </c>
      <c r="I54" s="79" t="s">
        <v>59</v>
      </c>
      <c r="J54" s="79" t="s">
        <v>59</v>
      </c>
      <c r="K54" s="79" t="s">
        <v>59</v>
      </c>
      <c r="L54" s="79" t="s">
        <v>59</v>
      </c>
      <c r="M54" s="79" t="s">
        <v>59</v>
      </c>
      <c r="N54" s="79" t="s">
        <v>59</v>
      </c>
      <c r="O54" s="79" t="s">
        <v>59</v>
      </c>
      <c r="P54" s="79" t="s">
        <v>59</v>
      </c>
      <c r="Q54" s="79" t="s">
        <v>59</v>
      </c>
      <c r="R54" s="79" t="s">
        <v>59</v>
      </c>
      <c r="S54" s="12">
        <v>0.61</v>
      </c>
      <c r="T54" s="18">
        <v>0.64</v>
      </c>
      <c r="U54" s="59">
        <v>0.6</v>
      </c>
      <c r="V54" s="18">
        <v>0.8</v>
      </c>
      <c r="W54" s="12">
        <v>0.9</v>
      </c>
      <c r="X54" s="12">
        <v>1.1000000000000001</v>
      </c>
      <c r="Y54" s="12">
        <v>1.1000000000000001</v>
      </c>
      <c r="Z54" s="12">
        <v>1.1000000000000001</v>
      </c>
      <c r="AA54" s="12">
        <v>1.1000000000000001</v>
      </c>
      <c r="AB54" s="12">
        <v>1</v>
      </c>
      <c r="AC54" s="12">
        <v>1.3</v>
      </c>
    </row>
    <row r="55" spans="1:29" hidden="1" x14ac:dyDescent="0.2">
      <c r="A55" s="67" t="s">
        <v>88</v>
      </c>
      <c r="B55" s="14"/>
      <c r="C55" s="14"/>
      <c r="D55" s="14"/>
      <c r="E55" s="14"/>
      <c r="F55" s="14"/>
      <c r="G55" s="14"/>
      <c r="H55" s="14"/>
      <c r="I55" s="14"/>
      <c r="J55" s="14"/>
      <c r="K55" s="14"/>
      <c r="L55" s="14"/>
      <c r="M55" s="14"/>
      <c r="N55" s="14"/>
      <c r="O55" s="14"/>
      <c r="P55" s="14"/>
      <c r="Q55" s="25"/>
      <c r="R55" s="14"/>
      <c r="S55" s="14"/>
      <c r="T55" s="25"/>
      <c r="U55" s="61"/>
      <c r="V55" s="14"/>
      <c r="W55" s="14"/>
      <c r="X55" s="14"/>
      <c r="Y55" s="14"/>
      <c r="Z55" s="14"/>
      <c r="AA55" s="14"/>
      <c r="AB55" s="14"/>
      <c r="AC55" s="14"/>
    </row>
    <row r="56" spans="1:29" hidden="1" x14ac:dyDescent="0.2">
      <c r="A56" s="39" t="s">
        <v>39</v>
      </c>
      <c r="B56" s="12"/>
      <c r="C56" s="12"/>
      <c r="D56" s="12"/>
      <c r="E56" s="12"/>
      <c r="F56" s="12"/>
      <c r="G56" s="12"/>
      <c r="H56" s="12"/>
      <c r="I56" s="12"/>
      <c r="J56" s="12"/>
      <c r="K56" s="12"/>
      <c r="L56" s="12"/>
      <c r="M56" s="12"/>
      <c r="N56" s="12"/>
      <c r="O56" s="12"/>
      <c r="P56" s="12"/>
      <c r="Q56" s="18"/>
      <c r="R56" s="12"/>
      <c r="S56" s="12"/>
      <c r="T56" s="18"/>
      <c r="U56" s="57"/>
      <c r="V56" s="12"/>
      <c r="W56" s="12"/>
      <c r="X56" s="12"/>
      <c r="Y56" s="12"/>
      <c r="Z56" s="12"/>
      <c r="AA56" s="12"/>
      <c r="AB56" s="12"/>
      <c r="AC56" s="12"/>
    </row>
    <row r="57" spans="1:29" hidden="1" x14ac:dyDescent="0.2">
      <c r="A57" s="27" t="s">
        <v>17</v>
      </c>
      <c r="B57" s="15">
        <v>1.53</v>
      </c>
      <c r="C57" s="15">
        <v>2.1200526493005607</v>
      </c>
      <c r="D57" s="15">
        <v>2.4601059970162944</v>
      </c>
      <c r="E57" s="15">
        <v>2.2222100290259039</v>
      </c>
      <c r="F57" s="15">
        <v>2.0979912172172281</v>
      </c>
      <c r="G57" s="15">
        <v>2.4110085058702095</v>
      </c>
      <c r="H57" s="15">
        <v>2.3569902555714797</v>
      </c>
      <c r="I57" s="15">
        <v>2.5381341452048836</v>
      </c>
      <c r="J57" s="15">
        <v>2.4659459887542567</v>
      </c>
      <c r="K57" s="15">
        <v>2.4299606788181065</v>
      </c>
      <c r="L57" s="15">
        <v>2.514990181562339</v>
      </c>
      <c r="M57" s="15">
        <v>2.3910250837897098</v>
      </c>
      <c r="N57" s="15">
        <v>2.3328453859598448</v>
      </c>
      <c r="O57" s="15">
        <v>2.0422995857257065</v>
      </c>
      <c r="P57" s="15">
        <v>4.0687908733576048</v>
      </c>
      <c r="Q57" s="19">
        <v>2.5994094217287196</v>
      </c>
      <c r="R57" s="15"/>
      <c r="S57" s="15"/>
      <c r="T57" s="19"/>
      <c r="U57" s="62"/>
      <c r="V57" s="15"/>
      <c r="W57" s="15"/>
      <c r="X57" s="15"/>
      <c r="Y57" s="15"/>
      <c r="Z57" s="15"/>
      <c r="AA57" s="15"/>
      <c r="AB57" s="15"/>
      <c r="AC57" s="15"/>
    </row>
    <row r="58" spans="1:29" hidden="1" x14ac:dyDescent="0.2">
      <c r="A58" s="27" t="s">
        <v>9</v>
      </c>
      <c r="B58" s="15">
        <v>20.57</v>
      </c>
      <c r="C58" s="15">
        <v>21.7643637699348</v>
      </c>
      <c r="D58" s="15">
        <v>22.372568483012035</v>
      </c>
      <c r="E58" s="15">
        <v>22.573813038062891</v>
      </c>
      <c r="F58" s="15">
        <v>23.600409933996382</v>
      </c>
      <c r="G58" s="15">
        <v>23.334014097334535</v>
      </c>
      <c r="H58" s="15">
        <v>23.258762793225248</v>
      </c>
      <c r="I58" s="15">
        <v>22.937442397506391</v>
      </c>
      <c r="J58" s="15">
        <v>22.543953433119508</v>
      </c>
      <c r="K58" s="15">
        <v>21.850010063473515</v>
      </c>
      <c r="L58" s="15">
        <v>21.451973663484861</v>
      </c>
      <c r="M58" s="15">
        <v>21.038219698067284</v>
      </c>
      <c r="N58" s="15">
        <v>20.831109827325378</v>
      </c>
      <c r="O58" s="15">
        <v>20.636759682432462</v>
      </c>
      <c r="P58" s="15">
        <v>21.217482499594997</v>
      </c>
      <c r="Q58" s="19">
        <v>20.924243198716614</v>
      </c>
      <c r="R58" s="15"/>
      <c r="S58" s="15"/>
      <c r="T58" s="19"/>
      <c r="U58" s="62"/>
      <c r="V58" s="15"/>
      <c r="W58" s="15"/>
      <c r="X58" s="15"/>
      <c r="Y58" s="15"/>
      <c r="Z58" s="15"/>
      <c r="AA58" s="15"/>
      <c r="AB58" s="15"/>
      <c r="AC58" s="15"/>
    </row>
    <row r="59" spans="1:29" hidden="1" x14ac:dyDescent="0.2">
      <c r="A59" s="31" t="s">
        <v>2</v>
      </c>
      <c r="B59" s="15">
        <v>19.64</v>
      </c>
      <c r="C59" s="15">
        <v>20.115093819829195</v>
      </c>
      <c r="D59" s="15">
        <v>20.109828233750704</v>
      </c>
      <c r="E59" s="15">
        <v>19.661894859287464</v>
      </c>
      <c r="F59" s="15">
        <v>19.995433377760548</v>
      </c>
      <c r="G59" s="15">
        <v>20.408568794882129</v>
      </c>
      <c r="H59" s="15">
        <v>20.777103523231592</v>
      </c>
      <c r="I59" s="15">
        <v>21.59329791750805</v>
      </c>
      <c r="J59" s="15">
        <v>21.144670151263167</v>
      </c>
      <c r="K59" s="15">
        <v>21.189748020441122</v>
      </c>
      <c r="L59" s="15">
        <v>21.996975711180415</v>
      </c>
      <c r="M59" s="15">
        <v>23.154936107328098</v>
      </c>
      <c r="N59" s="15">
        <v>22.796281155602991</v>
      </c>
      <c r="O59" s="15">
        <v>22.959944934438635</v>
      </c>
      <c r="P59" s="15">
        <v>23.713155359259229</v>
      </c>
      <c r="Q59" s="19">
        <v>24.622238299512045</v>
      </c>
      <c r="R59" s="15"/>
      <c r="S59" s="15"/>
      <c r="T59" s="19"/>
      <c r="U59" s="62"/>
      <c r="V59" s="15"/>
      <c r="W59" s="15"/>
      <c r="X59" s="15"/>
      <c r="Y59" s="15"/>
      <c r="Z59" s="15"/>
      <c r="AA59" s="15"/>
      <c r="AB59" s="15"/>
      <c r="AC59" s="15"/>
    </row>
    <row r="60" spans="1:29" ht="12.75" hidden="1" customHeight="1" x14ac:dyDescent="0.2">
      <c r="A60" s="31" t="s">
        <v>35</v>
      </c>
      <c r="B60" s="15">
        <v>32.122614589603863</v>
      </c>
      <c r="C60" s="15">
        <v>29.194649361780282</v>
      </c>
      <c r="D60" s="15">
        <v>29.14569655596771</v>
      </c>
      <c r="E60" s="15">
        <v>28.79654981316974</v>
      </c>
      <c r="F60" s="15">
        <v>27.485755855631016</v>
      </c>
      <c r="G60" s="15">
        <v>27.591916939432249</v>
      </c>
      <c r="H60" s="15">
        <v>26.847525533173144</v>
      </c>
      <c r="I60" s="15">
        <v>26.731699234728218</v>
      </c>
      <c r="J60" s="15">
        <v>26.831888017739765</v>
      </c>
      <c r="K60" s="15">
        <v>26.912182693770951</v>
      </c>
      <c r="L60" s="15">
        <v>25.96425458631299</v>
      </c>
      <c r="M60" s="15">
        <v>25.001690282325441</v>
      </c>
      <c r="N60" s="15">
        <v>24.324258164958852</v>
      </c>
      <c r="O60" s="15">
        <v>23.161163918857643</v>
      </c>
      <c r="P60" s="15">
        <v>21.9426515351756</v>
      </c>
      <c r="Q60" s="19">
        <v>21.322942511019278</v>
      </c>
      <c r="R60" s="15"/>
      <c r="S60" s="15"/>
      <c r="T60" s="19"/>
      <c r="U60" s="62"/>
      <c r="V60" s="15"/>
      <c r="W60" s="15"/>
      <c r="X60" s="15"/>
      <c r="Y60" s="15"/>
      <c r="Z60" s="15"/>
      <c r="AA60" s="15"/>
      <c r="AB60" s="15"/>
      <c r="AC60" s="15"/>
    </row>
    <row r="61" spans="1:29" hidden="1" x14ac:dyDescent="0.2">
      <c r="A61" s="30" t="s">
        <v>36</v>
      </c>
      <c r="B61" s="32">
        <v>1.5487088880723614</v>
      </c>
      <c r="C61" s="32">
        <v>1.9</v>
      </c>
      <c r="D61" s="32">
        <v>2.3207889986010253</v>
      </c>
      <c r="E61" s="32">
        <v>2.8137019824308234</v>
      </c>
      <c r="F61" s="32">
        <v>3.6734758898275834</v>
      </c>
      <c r="G61" s="32">
        <v>3.8130143678002306</v>
      </c>
      <c r="H61" s="32">
        <v>4.4390693511350738</v>
      </c>
      <c r="I61" s="32">
        <v>4.3886627937079954</v>
      </c>
      <c r="J61" s="32">
        <v>4.797259840025343</v>
      </c>
      <c r="K61" s="32">
        <v>5.1431713195913744</v>
      </c>
      <c r="L61" s="32">
        <v>5.141816043432148</v>
      </c>
      <c r="M61" s="32">
        <v>5.4707194807452693</v>
      </c>
      <c r="N61" s="32">
        <v>5.5767978576009636</v>
      </c>
      <c r="O61" s="32">
        <v>6.7838228625696217</v>
      </c>
      <c r="P61" s="32">
        <v>5.7139568394396463</v>
      </c>
      <c r="Q61" s="33">
        <v>7.0291396509218451</v>
      </c>
      <c r="R61" s="15"/>
      <c r="S61" s="15"/>
      <c r="T61" s="19"/>
      <c r="U61" s="62"/>
      <c r="V61" s="15"/>
      <c r="W61" s="15"/>
      <c r="X61" s="15"/>
      <c r="Y61" s="15"/>
      <c r="Z61" s="15"/>
      <c r="AA61" s="15"/>
      <c r="AB61" s="15"/>
      <c r="AC61" s="15"/>
    </row>
    <row r="62" spans="1:29" hidden="1" x14ac:dyDescent="0.2">
      <c r="A62" s="30" t="s">
        <v>37</v>
      </c>
      <c r="B62" s="32">
        <f>10+14</f>
        <v>24</v>
      </c>
      <c r="C62" s="32">
        <f>14.3+9.4</f>
        <v>23.700000000000003</v>
      </c>
      <c r="D62" s="32">
        <v>21.768281002385809</v>
      </c>
      <c r="E62" s="32">
        <v>21.855024115094015</v>
      </c>
      <c r="F62" s="32">
        <v>20.548738072354407</v>
      </c>
      <c r="G62" s="32">
        <v>19.774906302954697</v>
      </c>
      <c r="H62" s="32">
        <v>19.346606498771955</v>
      </c>
      <c r="I62" s="32">
        <v>18.894653453042963</v>
      </c>
      <c r="J62" s="32">
        <v>18.767818959372772</v>
      </c>
      <c r="K62" s="32">
        <v>18.972838439523436</v>
      </c>
      <c r="L62" s="32">
        <v>19.237837213453883</v>
      </c>
      <c r="M62" s="32">
        <v>19.015193223416688</v>
      </c>
      <c r="N62" s="32">
        <v>20.175563138595002</v>
      </c>
      <c r="O62" s="32">
        <v>19.566054362984573</v>
      </c>
      <c r="P62" s="32">
        <v>18.830521047381122</v>
      </c>
      <c r="Q62" s="33">
        <v>17.572652530010576</v>
      </c>
      <c r="R62" s="15"/>
      <c r="S62" s="15"/>
      <c r="T62" s="19"/>
      <c r="U62" s="62"/>
      <c r="V62" s="15"/>
      <c r="W62" s="15"/>
      <c r="X62" s="15"/>
      <c r="Y62" s="15"/>
      <c r="Z62" s="15"/>
      <c r="AA62" s="15"/>
      <c r="AB62" s="15"/>
      <c r="AC62" s="15"/>
    </row>
    <row r="63" spans="1:29" hidden="1" x14ac:dyDescent="0.2">
      <c r="A63" s="30" t="s">
        <v>15</v>
      </c>
      <c r="B63" s="32">
        <v>0.5886765223237731</v>
      </c>
      <c r="C63" s="32">
        <v>1.2058403991551643</v>
      </c>
      <c r="D63" s="32">
        <v>1.8227307292664392</v>
      </c>
      <c r="E63" s="32">
        <v>2.0768061629291594</v>
      </c>
      <c r="F63" s="32">
        <v>2.5981956532128407</v>
      </c>
      <c r="G63" s="32">
        <v>2.6665709917259548</v>
      </c>
      <c r="H63" s="32">
        <v>2.9739420448915084</v>
      </c>
      <c r="I63" s="32">
        <v>2.9161100583014896</v>
      </c>
      <c r="J63" s="32">
        <v>3.4484636097251924</v>
      </c>
      <c r="K63" s="32">
        <v>3.5020887843814896</v>
      </c>
      <c r="L63" s="32">
        <v>3.6921526005733547</v>
      </c>
      <c r="M63" s="32">
        <v>3.9282161243275091</v>
      </c>
      <c r="N63" s="32">
        <v>3.963144469956966</v>
      </c>
      <c r="O63" s="32">
        <v>4.8776549551161477</v>
      </c>
      <c r="P63" s="32">
        <v>4.5134418457918022</v>
      </c>
      <c r="Q63" s="33">
        <v>5.9293743880909222</v>
      </c>
      <c r="R63" s="15"/>
      <c r="S63" s="15"/>
      <c r="T63" s="19"/>
      <c r="U63" s="62"/>
      <c r="V63" s="15"/>
      <c r="W63" s="15"/>
      <c r="X63" s="15"/>
      <c r="Y63" s="15"/>
      <c r="Z63" s="15"/>
      <c r="AA63" s="15"/>
      <c r="AB63" s="15"/>
      <c r="AC63" s="15"/>
    </row>
    <row r="64" spans="1:29" x14ac:dyDescent="0.2">
      <c r="A64" s="96" t="s">
        <v>40</v>
      </c>
      <c r="B64" s="97"/>
      <c r="C64" s="97"/>
      <c r="D64" s="97"/>
      <c r="E64" s="97"/>
      <c r="F64" s="97"/>
      <c r="G64" s="97"/>
      <c r="H64" s="97"/>
      <c r="I64" s="97"/>
      <c r="J64" s="97"/>
      <c r="K64" s="97"/>
      <c r="L64" s="97"/>
      <c r="M64" s="97"/>
      <c r="N64" s="97"/>
      <c r="O64" s="97"/>
      <c r="P64" s="97"/>
      <c r="Q64" s="98"/>
      <c r="R64" s="97"/>
      <c r="S64" s="97"/>
      <c r="T64" s="98"/>
      <c r="U64" s="99"/>
      <c r="V64" s="97"/>
      <c r="W64" s="97"/>
      <c r="X64" s="97"/>
      <c r="Y64" s="97"/>
      <c r="Z64" s="97"/>
      <c r="AA64" s="97"/>
      <c r="AB64" s="97"/>
      <c r="AC64" s="97"/>
    </row>
    <row r="65" spans="1:29" x14ac:dyDescent="0.2">
      <c r="A65" s="22" t="s">
        <v>17</v>
      </c>
      <c r="B65" s="15"/>
      <c r="C65" s="15"/>
      <c r="D65" s="15"/>
      <c r="E65" s="15"/>
      <c r="F65" s="15"/>
      <c r="G65" s="15"/>
      <c r="H65" s="15"/>
      <c r="I65" s="15"/>
      <c r="J65" s="15"/>
      <c r="K65" s="15"/>
      <c r="L65" s="15"/>
      <c r="M65" s="15"/>
      <c r="N65" s="15"/>
      <c r="O65" s="15"/>
      <c r="P65" s="15"/>
      <c r="Q65" s="19"/>
      <c r="R65" s="15">
        <v>2.424292181745678</v>
      </c>
      <c r="S65" s="15">
        <v>2.747874320329891</v>
      </c>
      <c r="T65" s="19">
        <v>2.7690332943715803</v>
      </c>
      <c r="U65" s="62">
        <v>3.2</v>
      </c>
      <c r="V65" s="15">
        <v>3.3</v>
      </c>
      <c r="W65" s="15">
        <v>3.4</v>
      </c>
      <c r="X65" s="15">
        <v>3.6</v>
      </c>
      <c r="Y65" s="15">
        <v>3.5</v>
      </c>
      <c r="Z65" s="15">
        <v>3.6</v>
      </c>
      <c r="AA65" s="15">
        <v>3.6</v>
      </c>
      <c r="AB65" s="15">
        <v>3.2</v>
      </c>
      <c r="AC65" s="15">
        <v>2.9</v>
      </c>
    </row>
    <row r="66" spans="1:29" x14ac:dyDescent="0.2">
      <c r="A66" s="22" t="s">
        <v>9</v>
      </c>
      <c r="B66" s="15"/>
      <c r="C66" s="15"/>
      <c r="D66" s="15"/>
      <c r="E66" s="15"/>
      <c r="F66" s="15"/>
      <c r="G66" s="15"/>
      <c r="H66" s="15"/>
      <c r="I66" s="15"/>
      <c r="J66" s="15"/>
      <c r="K66" s="15"/>
      <c r="L66" s="15"/>
      <c r="M66" s="15"/>
      <c r="N66" s="15"/>
      <c r="O66" s="15"/>
      <c r="P66" s="15"/>
      <c r="Q66" s="19"/>
      <c r="R66" s="15">
        <v>20.080848834572652</v>
      </c>
      <c r="S66" s="15">
        <v>20.48032048396972</v>
      </c>
      <c r="T66" s="19">
        <v>20.688332269653575</v>
      </c>
      <c r="U66" s="62">
        <v>20.6</v>
      </c>
      <c r="V66" s="15">
        <v>20.9</v>
      </c>
      <c r="W66" s="15">
        <v>21.5</v>
      </c>
      <c r="X66" s="15">
        <v>21.8</v>
      </c>
      <c r="Y66" s="15">
        <v>21.9</v>
      </c>
      <c r="Z66" s="15">
        <v>21.3</v>
      </c>
      <c r="AA66" s="15">
        <v>21</v>
      </c>
      <c r="AB66" s="15">
        <v>19.8</v>
      </c>
      <c r="AC66" s="15">
        <v>16.399999999999999</v>
      </c>
    </row>
    <row r="67" spans="1:29" x14ac:dyDescent="0.2">
      <c r="A67" s="95" t="s">
        <v>2</v>
      </c>
      <c r="B67" s="15"/>
      <c r="C67" s="15"/>
      <c r="D67" s="15"/>
      <c r="E67" s="15"/>
      <c r="F67" s="15"/>
      <c r="G67" s="15"/>
      <c r="H67" s="15"/>
      <c r="I67" s="15"/>
      <c r="J67" s="15"/>
      <c r="K67" s="15"/>
      <c r="L67" s="15"/>
      <c r="M67" s="15"/>
      <c r="N67" s="15"/>
      <c r="O67" s="15"/>
      <c r="P67" s="15"/>
      <c r="Q67" s="19"/>
      <c r="R67" s="15">
        <v>21.83504961178485</v>
      </c>
      <c r="S67" s="15">
        <v>21.387358237338166</v>
      </c>
      <c r="T67" s="19">
        <v>20.407951065950535</v>
      </c>
      <c r="U67" s="62">
        <v>19.3</v>
      </c>
      <c r="V67" s="15">
        <v>18.600000000000001</v>
      </c>
      <c r="W67" s="15">
        <v>17</v>
      </c>
      <c r="X67" s="15">
        <v>15.9</v>
      </c>
      <c r="Y67" s="15">
        <v>15.7</v>
      </c>
      <c r="Z67" s="15">
        <v>15.8</v>
      </c>
      <c r="AA67" s="15">
        <v>16</v>
      </c>
      <c r="AB67" s="15">
        <v>15.4</v>
      </c>
      <c r="AC67" s="15">
        <v>12.6</v>
      </c>
    </row>
    <row r="68" spans="1:29" x14ac:dyDescent="0.2">
      <c r="A68" s="24" t="s">
        <v>18</v>
      </c>
      <c r="B68" s="15"/>
      <c r="C68" s="15"/>
      <c r="D68" s="15"/>
      <c r="E68" s="15"/>
      <c r="F68" s="15"/>
      <c r="G68" s="15"/>
      <c r="H68" s="15"/>
      <c r="I68" s="15"/>
      <c r="J68" s="15"/>
      <c r="K68" s="15"/>
      <c r="L68" s="15"/>
      <c r="M68" s="15"/>
      <c r="N68" s="15"/>
      <c r="O68" s="15"/>
      <c r="P68" s="15"/>
      <c r="Q68" s="19"/>
      <c r="R68" s="15">
        <v>20.392437428162605</v>
      </c>
      <c r="S68" s="15">
        <v>20.324619769935975</v>
      </c>
      <c r="T68" s="19">
        <v>19.201092841315713</v>
      </c>
      <c r="U68" s="62">
        <v>18.8</v>
      </c>
      <c r="V68" s="15">
        <v>19</v>
      </c>
      <c r="W68" s="15">
        <v>19.2</v>
      </c>
      <c r="X68" s="15">
        <v>20</v>
      </c>
      <c r="Y68" s="15">
        <v>20.3</v>
      </c>
      <c r="Z68" s="15">
        <v>20.399999999999999</v>
      </c>
      <c r="AA68" s="15">
        <v>20.5</v>
      </c>
      <c r="AB68" s="15">
        <v>20.5</v>
      </c>
      <c r="AC68" s="15">
        <v>22.5</v>
      </c>
    </row>
    <row r="69" spans="1:29" x14ac:dyDescent="0.2">
      <c r="A69" s="22" t="s">
        <v>20</v>
      </c>
      <c r="B69" s="15"/>
      <c r="C69" s="15"/>
      <c r="D69" s="15"/>
      <c r="E69" s="15"/>
      <c r="F69" s="15"/>
      <c r="G69" s="15"/>
      <c r="H69" s="15"/>
      <c r="I69" s="15"/>
      <c r="J69" s="15"/>
      <c r="K69" s="15"/>
      <c r="L69" s="15"/>
      <c r="M69" s="15"/>
      <c r="N69" s="15"/>
      <c r="O69" s="15"/>
      <c r="P69" s="15"/>
      <c r="Q69" s="19"/>
      <c r="R69" s="15">
        <v>11.612050698630886</v>
      </c>
      <c r="S69" s="15">
        <v>11.34101294667656</v>
      </c>
      <c r="T69" s="19">
        <v>11.552279262547238</v>
      </c>
      <c r="U69" s="62">
        <v>11.5</v>
      </c>
      <c r="V69" s="15">
        <v>11.7</v>
      </c>
      <c r="W69" s="15">
        <v>11.9</v>
      </c>
      <c r="X69" s="15">
        <v>11.7</v>
      </c>
      <c r="Y69" s="15">
        <v>11.4</v>
      </c>
      <c r="Z69" s="15">
        <v>10.6</v>
      </c>
      <c r="AA69" s="15">
        <v>10.1</v>
      </c>
      <c r="AB69" s="15">
        <v>9.3000000000000007</v>
      </c>
      <c r="AC69" s="15">
        <v>6.5</v>
      </c>
    </row>
    <row r="70" spans="1:29" x14ac:dyDescent="0.2">
      <c r="A70" s="22" t="s">
        <v>19</v>
      </c>
      <c r="B70" s="15"/>
      <c r="C70" s="15"/>
      <c r="D70" s="15"/>
      <c r="E70" s="15"/>
      <c r="F70" s="15"/>
      <c r="G70" s="15"/>
      <c r="H70" s="15"/>
      <c r="I70" s="15"/>
      <c r="J70" s="15"/>
      <c r="K70" s="15"/>
      <c r="L70" s="15"/>
      <c r="M70" s="15"/>
      <c r="N70" s="15"/>
      <c r="O70" s="15"/>
      <c r="P70" s="15"/>
      <c r="Q70" s="19"/>
      <c r="R70" s="15">
        <v>6.7130335514844441</v>
      </c>
      <c r="S70" s="15">
        <v>6.9084082440284318</v>
      </c>
      <c r="T70" s="19">
        <v>7.3415415946591329</v>
      </c>
      <c r="U70" s="62">
        <v>8.1999999999999993</v>
      </c>
      <c r="V70" s="15">
        <v>8.4</v>
      </c>
      <c r="W70" s="15">
        <v>8.4</v>
      </c>
      <c r="X70" s="15">
        <v>8.4</v>
      </c>
      <c r="Y70" s="15">
        <v>8.6999999999999993</v>
      </c>
      <c r="Z70" s="15">
        <v>9.1</v>
      </c>
      <c r="AA70" s="15">
        <v>9.6</v>
      </c>
      <c r="AB70" s="15">
        <v>11</v>
      </c>
      <c r="AC70" s="15">
        <v>13.5</v>
      </c>
    </row>
    <row r="71" spans="1:29" x14ac:dyDescent="0.2">
      <c r="A71" s="22" t="s">
        <v>21</v>
      </c>
      <c r="B71" s="15"/>
      <c r="C71" s="15"/>
      <c r="D71" s="15"/>
      <c r="E71" s="15"/>
      <c r="F71" s="15"/>
      <c r="G71" s="15"/>
      <c r="H71" s="15"/>
      <c r="I71" s="15"/>
      <c r="J71" s="15"/>
      <c r="K71" s="15"/>
      <c r="L71" s="15"/>
      <c r="M71" s="15"/>
      <c r="N71" s="15"/>
      <c r="O71" s="15"/>
      <c r="P71" s="15"/>
      <c r="Q71" s="19"/>
      <c r="R71" s="15">
        <v>6.1383343889032238</v>
      </c>
      <c r="S71" s="15">
        <v>6.3723760983185134</v>
      </c>
      <c r="T71" s="19">
        <v>5.6764644719009274</v>
      </c>
      <c r="U71" s="62">
        <v>5.6</v>
      </c>
      <c r="V71" s="15">
        <v>5.5</v>
      </c>
      <c r="W71" s="15">
        <v>5.2</v>
      </c>
      <c r="X71" s="15">
        <v>5.6</v>
      </c>
      <c r="Y71" s="15">
        <v>5.3</v>
      </c>
      <c r="Z71" s="15">
        <v>5.3</v>
      </c>
      <c r="AA71" s="15">
        <v>5</v>
      </c>
      <c r="AB71" s="15">
        <v>4.5999999999999996</v>
      </c>
      <c r="AC71" s="15">
        <v>3.6</v>
      </c>
    </row>
    <row r="72" spans="1:29" x14ac:dyDescent="0.2">
      <c r="A72" s="23" t="s">
        <v>15</v>
      </c>
      <c r="B72" s="16"/>
      <c r="C72" s="16"/>
      <c r="D72" s="16"/>
      <c r="E72" s="16"/>
      <c r="F72" s="16"/>
      <c r="G72" s="16"/>
      <c r="H72" s="16"/>
      <c r="I72" s="16"/>
      <c r="J72" s="16"/>
      <c r="K72" s="16"/>
      <c r="L72" s="16"/>
      <c r="M72" s="16"/>
      <c r="N72" s="16"/>
      <c r="O72" s="16"/>
      <c r="P72" s="16"/>
      <c r="Q72" s="21"/>
      <c r="R72" s="16">
        <f>100-SUM(R65:R71)</f>
        <v>10.803953304715677</v>
      </c>
      <c r="S72" s="16">
        <f>100-SUM(S65:S71)</f>
        <v>10.438029899402736</v>
      </c>
      <c r="T72" s="21">
        <f>100-SUM(T65:T71)</f>
        <v>12.363305199601299</v>
      </c>
      <c r="U72" s="63">
        <v>12.9</v>
      </c>
      <c r="V72" s="16">
        <v>12.7</v>
      </c>
      <c r="W72" s="16">
        <v>13.2</v>
      </c>
      <c r="X72" s="16">
        <v>13</v>
      </c>
      <c r="Y72" s="16">
        <v>13.3</v>
      </c>
      <c r="Z72" s="16">
        <v>13.9</v>
      </c>
      <c r="AA72" s="16">
        <v>14.2</v>
      </c>
      <c r="AB72" s="16">
        <v>16.100000000000001</v>
      </c>
      <c r="AC72" s="16">
        <v>22.2</v>
      </c>
    </row>
    <row r="73" spans="1:29" x14ac:dyDescent="0.2">
      <c r="A73" s="122"/>
      <c r="B73" s="15"/>
      <c r="C73" s="15"/>
      <c r="D73" s="15"/>
      <c r="E73" s="15"/>
      <c r="F73" s="15"/>
      <c r="G73" s="15"/>
      <c r="H73" s="15"/>
      <c r="I73" s="15"/>
      <c r="J73" s="15"/>
      <c r="K73" s="15"/>
      <c r="L73" s="15"/>
      <c r="M73" s="15"/>
      <c r="N73" s="15"/>
      <c r="O73" s="15"/>
      <c r="P73" s="15"/>
      <c r="Q73" s="19"/>
      <c r="R73" s="32"/>
      <c r="S73" s="15"/>
      <c r="T73" s="19"/>
      <c r="U73" s="62"/>
      <c r="V73" s="15"/>
      <c r="W73" s="15"/>
      <c r="X73" s="15"/>
      <c r="Y73" s="15"/>
      <c r="Z73" s="15"/>
      <c r="AA73" s="15"/>
      <c r="AB73" s="15"/>
      <c r="AC73" s="15">
        <f>SUM(AC65:AC72)</f>
        <v>100.2</v>
      </c>
    </row>
    <row r="74" spans="1:29" x14ac:dyDescent="0.2">
      <c r="A74" s="69" t="s">
        <v>45</v>
      </c>
      <c r="B74" s="14"/>
      <c r="C74" s="14"/>
      <c r="D74" s="14"/>
      <c r="E74" s="14"/>
      <c r="F74" s="14"/>
      <c r="G74" s="14"/>
      <c r="H74" s="14"/>
      <c r="I74" s="14"/>
      <c r="J74" s="14"/>
      <c r="K74" s="14"/>
      <c r="L74" s="14"/>
      <c r="M74" s="14"/>
      <c r="N74" s="14"/>
      <c r="O74" s="14"/>
      <c r="P74" s="14"/>
      <c r="Q74" s="14"/>
      <c r="R74" s="14"/>
      <c r="S74" s="14"/>
      <c r="T74" s="25"/>
      <c r="U74" s="99"/>
      <c r="V74" s="97"/>
      <c r="W74" s="97"/>
      <c r="X74" s="97"/>
      <c r="Y74" s="97"/>
      <c r="Z74" s="97"/>
      <c r="AA74" s="97"/>
      <c r="AB74" s="97"/>
      <c r="AC74" s="97"/>
    </row>
    <row r="75" spans="1:29" x14ac:dyDescent="0.2">
      <c r="A75" s="30" t="s">
        <v>83</v>
      </c>
      <c r="B75" s="78" t="s">
        <v>59</v>
      </c>
      <c r="C75" s="78" t="s">
        <v>59</v>
      </c>
      <c r="D75" s="78" t="s">
        <v>59</v>
      </c>
      <c r="E75" s="78" t="s">
        <v>59</v>
      </c>
      <c r="F75" s="78" t="s">
        <v>59</v>
      </c>
      <c r="G75" s="78" t="s">
        <v>59</v>
      </c>
      <c r="H75" s="78" t="s">
        <v>59</v>
      </c>
      <c r="I75" s="78" t="s">
        <v>59</v>
      </c>
      <c r="J75" s="78" t="s">
        <v>59</v>
      </c>
      <c r="K75" s="78" t="s">
        <v>59</v>
      </c>
      <c r="L75" s="78" t="s">
        <v>59</v>
      </c>
      <c r="M75" s="78" t="s">
        <v>59</v>
      </c>
      <c r="N75" s="78" t="s">
        <v>59</v>
      </c>
      <c r="O75" s="78" t="s">
        <v>59</v>
      </c>
      <c r="P75" s="78" t="s">
        <v>59</v>
      </c>
      <c r="Q75" s="78" t="s">
        <v>59</v>
      </c>
      <c r="R75" s="78" t="s">
        <v>59</v>
      </c>
      <c r="S75" s="78" t="s">
        <v>59</v>
      </c>
      <c r="T75" s="78" t="s">
        <v>59</v>
      </c>
      <c r="U75" s="102">
        <v>1.6</v>
      </c>
      <c r="V75" s="19">
        <v>1.7</v>
      </c>
      <c r="W75" s="15">
        <v>1.6</v>
      </c>
      <c r="X75" s="15">
        <v>1.5</v>
      </c>
      <c r="Y75" s="15">
        <v>1.5</v>
      </c>
      <c r="Z75" s="65">
        <v>1.6</v>
      </c>
      <c r="AA75" s="65">
        <v>1.8</v>
      </c>
      <c r="AB75" s="65">
        <v>1.9</v>
      </c>
      <c r="AC75" s="65">
        <v>2.2999999999999998</v>
      </c>
    </row>
    <row r="76" spans="1:29" x14ac:dyDescent="0.2">
      <c r="A76" s="30" t="s">
        <v>84</v>
      </c>
      <c r="B76" s="78" t="s">
        <v>59</v>
      </c>
      <c r="C76" s="78" t="s">
        <v>59</v>
      </c>
      <c r="D76" s="78" t="s">
        <v>59</v>
      </c>
      <c r="E76" s="78" t="s">
        <v>59</v>
      </c>
      <c r="F76" s="78" t="s">
        <v>59</v>
      </c>
      <c r="G76" s="78" t="s">
        <v>59</v>
      </c>
      <c r="H76" s="78" t="s">
        <v>59</v>
      </c>
      <c r="I76" s="78" t="s">
        <v>59</v>
      </c>
      <c r="J76" s="78" t="s">
        <v>59</v>
      </c>
      <c r="K76" s="78" t="s">
        <v>59</v>
      </c>
      <c r="L76" s="78" t="s">
        <v>59</v>
      </c>
      <c r="M76" s="78" t="s">
        <v>59</v>
      </c>
      <c r="N76" s="78" t="s">
        <v>59</v>
      </c>
      <c r="O76" s="78" t="s">
        <v>59</v>
      </c>
      <c r="P76" s="78" t="s">
        <v>59</v>
      </c>
      <c r="Q76" s="78" t="s">
        <v>59</v>
      </c>
      <c r="R76" s="78" t="s">
        <v>59</v>
      </c>
      <c r="S76" s="78" t="s">
        <v>59</v>
      </c>
      <c r="T76" s="78" t="s">
        <v>59</v>
      </c>
      <c r="U76" s="102">
        <v>25.5</v>
      </c>
      <c r="V76" s="74">
        <v>27.3</v>
      </c>
      <c r="W76" s="75">
        <v>28.1</v>
      </c>
      <c r="X76" s="15">
        <v>27.9</v>
      </c>
      <c r="Y76" s="15">
        <v>28.6</v>
      </c>
      <c r="Z76" s="65">
        <v>29.6</v>
      </c>
      <c r="AA76" s="65">
        <v>29.7</v>
      </c>
      <c r="AB76" s="65">
        <v>33.299999999999997</v>
      </c>
      <c r="AC76" s="65">
        <v>40.9</v>
      </c>
    </row>
    <row r="77" spans="1:29" x14ac:dyDescent="0.2">
      <c r="A77" s="27" t="s">
        <v>67</v>
      </c>
      <c r="B77" s="78" t="s">
        <v>59</v>
      </c>
      <c r="C77" s="78" t="s">
        <v>59</v>
      </c>
      <c r="D77" s="78" t="s">
        <v>59</v>
      </c>
      <c r="E77" s="78" t="s">
        <v>59</v>
      </c>
      <c r="F77" s="78" t="s">
        <v>59</v>
      </c>
      <c r="G77" s="78" t="s">
        <v>59</v>
      </c>
      <c r="H77" s="78" t="s">
        <v>59</v>
      </c>
      <c r="I77" s="78" t="s">
        <v>59</v>
      </c>
      <c r="J77" s="78" t="s">
        <v>59</v>
      </c>
      <c r="K77" s="78" t="s">
        <v>59</v>
      </c>
      <c r="L77" s="78" t="s">
        <v>59</v>
      </c>
      <c r="M77" s="78" t="s">
        <v>59</v>
      </c>
      <c r="N77" s="78" t="s">
        <v>59</v>
      </c>
      <c r="O77" s="78" t="s">
        <v>59</v>
      </c>
      <c r="P77" s="78" t="s">
        <v>59</v>
      </c>
      <c r="Q77" s="78" t="s">
        <v>59</v>
      </c>
      <c r="R77" s="78" t="s">
        <v>59</v>
      </c>
      <c r="S77" s="78" t="s">
        <v>59</v>
      </c>
      <c r="T77" s="78" t="s">
        <v>59</v>
      </c>
      <c r="U77" s="102">
        <v>65</v>
      </c>
      <c r="V77" s="19">
        <v>63.6</v>
      </c>
      <c r="W77" s="15">
        <v>63</v>
      </c>
      <c r="X77" s="15">
        <v>63.6</v>
      </c>
      <c r="Y77" s="15">
        <v>63</v>
      </c>
      <c r="Z77" s="65">
        <v>61.8</v>
      </c>
      <c r="AA77" s="65">
        <v>61.9</v>
      </c>
      <c r="AB77" s="65">
        <v>58.7</v>
      </c>
      <c r="AC77" s="65">
        <v>52.4</v>
      </c>
    </row>
    <row r="78" spans="1:29" x14ac:dyDescent="0.2">
      <c r="A78" s="28" t="s">
        <v>68</v>
      </c>
      <c r="B78" s="78" t="s">
        <v>59</v>
      </c>
      <c r="C78" s="78" t="s">
        <v>59</v>
      </c>
      <c r="D78" s="78" t="s">
        <v>59</v>
      </c>
      <c r="E78" s="78" t="s">
        <v>59</v>
      </c>
      <c r="F78" s="78" t="s">
        <v>59</v>
      </c>
      <c r="G78" s="78" t="s">
        <v>59</v>
      </c>
      <c r="H78" s="78" t="s">
        <v>59</v>
      </c>
      <c r="I78" s="78" t="s">
        <v>59</v>
      </c>
      <c r="J78" s="78" t="s">
        <v>59</v>
      </c>
      <c r="K78" s="78" t="s">
        <v>59</v>
      </c>
      <c r="L78" s="78" t="s">
        <v>59</v>
      </c>
      <c r="M78" s="78" t="s">
        <v>59</v>
      </c>
      <c r="N78" s="78" t="s">
        <v>59</v>
      </c>
      <c r="O78" s="78" t="s">
        <v>59</v>
      </c>
      <c r="P78" s="78" t="s">
        <v>59</v>
      </c>
      <c r="Q78" s="78" t="s">
        <v>59</v>
      </c>
      <c r="R78" s="78" t="s">
        <v>59</v>
      </c>
      <c r="S78" s="78" t="s">
        <v>59</v>
      </c>
      <c r="T78" s="78" t="s">
        <v>59</v>
      </c>
      <c r="U78" s="102">
        <v>7.9</v>
      </c>
      <c r="V78" s="19">
        <v>7.5</v>
      </c>
      <c r="W78" s="16">
        <v>7.2</v>
      </c>
      <c r="X78" s="16">
        <v>7</v>
      </c>
      <c r="Y78" s="16">
        <v>6.9</v>
      </c>
      <c r="Z78" s="66">
        <v>6.9</v>
      </c>
      <c r="AA78" s="66">
        <v>6.6</v>
      </c>
      <c r="AB78" s="66">
        <v>6</v>
      </c>
      <c r="AC78" s="66">
        <v>4.4000000000000004</v>
      </c>
    </row>
    <row r="79" spans="1:29" x14ac:dyDescent="0.2">
      <c r="A79" s="69" t="s">
        <v>49</v>
      </c>
      <c r="B79" s="14"/>
      <c r="C79" s="14"/>
      <c r="D79" s="14"/>
      <c r="E79" s="14"/>
      <c r="F79" s="14"/>
      <c r="G79" s="14"/>
      <c r="H79" s="14"/>
      <c r="I79" s="14"/>
      <c r="J79" s="14"/>
      <c r="K79" s="14"/>
      <c r="L79" s="14"/>
      <c r="M79" s="14"/>
      <c r="N79" s="14"/>
      <c r="O79" s="14"/>
      <c r="P79" s="14"/>
      <c r="Q79" s="14"/>
      <c r="R79" s="14"/>
      <c r="S79" s="14"/>
      <c r="T79" s="25"/>
      <c r="U79" s="99"/>
      <c r="V79" s="97"/>
      <c r="W79" s="97"/>
      <c r="X79" s="97"/>
      <c r="Y79" s="97"/>
      <c r="Z79" s="97"/>
      <c r="AA79" s="97"/>
      <c r="AB79" s="97"/>
      <c r="AC79" s="97"/>
    </row>
    <row r="80" spans="1:29" x14ac:dyDescent="0.2">
      <c r="A80" s="30" t="s">
        <v>69</v>
      </c>
      <c r="B80" s="12">
        <v>54.408400217606768</v>
      </c>
      <c r="C80" s="12">
        <v>53.98037875829754</v>
      </c>
      <c r="D80" s="12">
        <v>53.275306291342815</v>
      </c>
      <c r="E80" s="12">
        <v>51.675724637681164</v>
      </c>
      <c r="F80" s="12">
        <v>51.778043209488487</v>
      </c>
      <c r="G80" s="12">
        <v>49.333963155408597</v>
      </c>
      <c r="H80" s="12">
        <v>48.260601737777201</v>
      </c>
      <c r="I80" s="12">
        <v>48.76699749608931</v>
      </c>
      <c r="J80" s="12">
        <v>46.356256606561921</v>
      </c>
      <c r="K80" s="12">
        <v>45.776276458232346</v>
      </c>
      <c r="L80" s="12">
        <v>44.252889385671729</v>
      </c>
      <c r="M80" s="12">
        <v>40.296332150155969</v>
      </c>
      <c r="N80" s="12">
        <v>39.657230281789481</v>
      </c>
      <c r="O80" s="12">
        <v>39.783483305494187</v>
      </c>
      <c r="P80" s="12">
        <v>42.311269503237867</v>
      </c>
      <c r="Q80" s="12">
        <v>40.611582901881548</v>
      </c>
      <c r="R80" s="12">
        <v>40.04</v>
      </c>
      <c r="S80" s="12">
        <v>40.950000000000003</v>
      </c>
      <c r="T80" s="18">
        <v>39.72</v>
      </c>
      <c r="U80" s="62">
        <v>39.1</v>
      </c>
      <c r="V80" s="15">
        <v>38.700000000000003</v>
      </c>
      <c r="W80" s="15">
        <v>37.299999999999997</v>
      </c>
      <c r="X80" s="15">
        <v>38.299999999999997</v>
      </c>
      <c r="Y80" s="15">
        <v>36.799999999999997</v>
      </c>
      <c r="Z80" s="15">
        <v>35.200000000000003</v>
      </c>
      <c r="AA80" s="15">
        <v>34</v>
      </c>
      <c r="AB80" s="15">
        <v>32.6</v>
      </c>
      <c r="AC80" s="15">
        <v>33.5</v>
      </c>
    </row>
    <row r="81" spans="1:29" x14ac:dyDescent="0.2">
      <c r="A81" s="30" t="s">
        <v>70</v>
      </c>
      <c r="B81" s="12">
        <v>20.244136913411882</v>
      </c>
      <c r="C81" s="12">
        <v>19.765838539632956</v>
      </c>
      <c r="D81" s="12">
        <v>20.248505437141549</v>
      </c>
      <c r="E81" s="12">
        <v>20.588657652880876</v>
      </c>
      <c r="F81" s="12">
        <v>19.487227845183462</v>
      </c>
      <c r="G81" s="12">
        <v>19.643224318541776</v>
      </c>
      <c r="H81" s="12">
        <v>19.775861323650197</v>
      </c>
      <c r="I81" s="12">
        <v>20.445578648955991</v>
      </c>
      <c r="J81" s="12">
        <v>20.448784392606807</v>
      </c>
      <c r="K81" s="12">
        <v>20.692963322022944</v>
      </c>
      <c r="L81" s="12">
        <v>20.860290838210922</v>
      </c>
      <c r="M81" s="12">
        <v>22.188340324835966</v>
      </c>
      <c r="N81" s="12">
        <v>22.219268454118339</v>
      </c>
      <c r="O81" s="12">
        <v>20.163622321604972</v>
      </c>
      <c r="P81" s="12">
        <v>19.570168195054112</v>
      </c>
      <c r="Q81" s="12">
        <v>18.797354463947467</v>
      </c>
      <c r="R81" s="12">
        <v>18.329999999999998</v>
      </c>
      <c r="S81" s="12">
        <v>18.16</v>
      </c>
      <c r="T81" s="18">
        <v>17.809999999999999</v>
      </c>
      <c r="U81" s="62">
        <v>17.2</v>
      </c>
      <c r="V81" s="15">
        <v>17.3</v>
      </c>
      <c r="W81" s="15">
        <v>17.399999999999999</v>
      </c>
      <c r="X81" s="15">
        <v>17.8</v>
      </c>
      <c r="Y81" s="15">
        <v>17.899999999999999</v>
      </c>
      <c r="Z81" s="15">
        <v>17.899999999999999</v>
      </c>
      <c r="AA81" s="15">
        <v>17.7</v>
      </c>
      <c r="AB81" s="15">
        <v>16.8</v>
      </c>
      <c r="AC81" s="15">
        <v>15.6</v>
      </c>
    </row>
    <row r="82" spans="1:29" x14ac:dyDescent="0.2">
      <c r="A82" s="30" t="s">
        <v>71</v>
      </c>
      <c r="B82" s="12">
        <v>16.516503088972851</v>
      </c>
      <c r="C82" s="12">
        <v>16.126513080827802</v>
      </c>
      <c r="D82" s="12">
        <v>16.21304103754203</v>
      </c>
      <c r="E82" s="12">
        <v>16.933434959349594</v>
      </c>
      <c r="F82" s="12">
        <v>16.533601559062046</v>
      </c>
      <c r="G82" s="12">
        <v>17.06966017394204</v>
      </c>
      <c r="H82" s="12">
        <v>17.270241646133229</v>
      </c>
      <c r="I82" s="12">
        <v>17.780969210974497</v>
      </c>
      <c r="J82" s="12">
        <v>18.848841863281372</v>
      </c>
      <c r="K82" s="12">
        <v>18.814630796574569</v>
      </c>
      <c r="L82" s="12">
        <v>19.344980810845041</v>
      </c>
      <c r="M82" s="12">
        <v>20.875551253092397</v>
      </c>
      <c r="N82" s="12">
        <v>20.436518700968957</v>
      </c>
      <c r="O82" s="12">
        <v>20.210320239955458</v>
      </c>
      <c r="P82" s="12">
        <v>19.441522882350384</v>
      </c>
      <c r="Q82" s="12">
        <v>19.91294671044324</v>
      </c>
      <c r="R82" s="12">
        <v>19.78</v>
      </c>
      <c r="S82" s="12">
        <v>19.46</v>
      </c>
      <c r="T82" s="18">
        <v>19.329999999999998</v>
      </c>
      <c r="U82" s="62">
        <v>18.899999999999999</v>
      </c>
      <c r="V82" s="15">
        <v>18.600000000000001</v>
      </c>
      <c r="W82" s="15">
        <v>18.5</v>
      </c>
      <c r="X82" s="15">
        <v>17.8</v>
      </c>
      <c r="Y82" s="15">
        <v>18.399999999999999</v>
      </c>
      <c r="Z82" s="15">
        <v>18.899999999999999</v>
      </c>
      <c r="AA82" s="15">
        <v>19.7</v>
      </c>
      <c r="AB82" s="15">
        <v>20.3</v>
      </c>
      <c r="AC82" s="15">
        <v>20.6</v>
      </c>
    </row>
    <row r="83" spans="1:29" x14ac:dyDescent="0.2">
      <c r="A83" s="30" t="s">
        <v>72</v>
      </c>
      <c r="B83" s="12">
        <v>4.3387213366421484</v>
      </c>
      <c r="C83" s="12">
        <v>4.5252098789535333</v>
      </c>
      <c r="D83" s="12">
        <v>4.5985659141284652</v>
      </c>
      <c r="E83" s="12">
        <v>4.7438361611876987</v>
      </c>
      <c r="F83" s="12">
        <v>4.9689864001173483</v>
      </c>
      <c r="G83" s="12">
        <v>5.2693878685153797</v>
      </c>
      <c r="H83" s="12">
        <v>5.5651018026196342</v>
      </c>
      <c r="I83" s="12">
        <v>5.7835532040980855</v>
      </c>
      <c r="J83" s="12">
        <v>6.3274186430763226</v>
      </c>
      <c r="K83" s="12">
        <v>6.4019833575698817</v>
      </c>
      <c r="L83" s="12">
        <v>6.728042596069665</v>
      </c>
      <c r="M83" s="12">
        <v>7.2883725933096697</v>
      </c>
      <c r="N83" s="12">
        <v>7.2395047796790397</v>
      </c>
      <c r="O83" s="12">
        <v>7.7895719956175791</v>
      </c>
      <c r="P83" s="12">
        <v>6.8981702811943162</v>
      </c>
      <c r="Q83" s="12">
        <v>7.3580944563707531</v>
      </c>
      <c r="R83" s="12">
        <v>7.42</v>
      </c>
      <c r="S83" s="12">
        <v>7.51</v>
      </c>
      <c r="T83" s="18">
        <v>7.55</v>
      </c>
      <c r="U83" s="62">
        <v>7.6</v>
      </c>
      <c r="V83" s="15">
        <v>7.4</v>
      </c>
      <c r="W83" s="15">
        <v>7.6</v>
      </c>
      <c r="X83" s="15">
        <v>7.2</v>
      </c>
      <c r="Y83" s="15">
        <v>7.6</v>
      </c>
      <c r="Z83" s="15">
        <v>7.9</v>
      </c>
      <c r="AA83" s="15">
        <v>8.4</v>
      </c>
      <c r="AB83" s="15">
        <v>8.9</v>
      </c>
      <c r="AC83" s="15">
        <v>8.8000000000000007</v>
      </c>
    </row>
    <row r="84" spans="1:29" x14ac:dyDescent="0.2">
      <c r="A84" s="30" t="s">
        <v>48</v>
      </c>
      <c r="B84" s="12">
        <v>0.46427746353968719</v>
      </c>
      <c r="C84" s="12">
        <v>0.51371534556813747</v>
      </c>
      <c r="D84" s="12">
        <v>0.56483769597148037</v>
      </c>
      <c r="E84" s="12">
        <v>0.57275097207493819</v>
      </c>
      <c r="F84" s="12">
        <v>0.68051801093858055</v>
      </c>
      <c r="G84" s="12">
        <v>0.86582011170079753</v>
      </c>
      <c r="H84" s="12">
        <v>0.92130290061816444</v>
      </c>
      <c r="I84" s="12">
        <v>0.81577303571142568</v>
      </c>
      <c r="J84" s="12">
        <v>0.88412475241428146</v>
      </c>
      <c r="K84" s="12">
        <v>0.90028679915979959</v>
      </c>
      <c r="L84" s="12">
        <v>0.95092311673723795</v>
      </c>
      <c r="M84" s="12">
        <v>1.0186081531676885</v>
      </c>
      <c r="N84" s="12">
        <v>1.0682392769175681</v>
      </c>
      <c r="O84" s="12">
        <v>1.1903478994917112</v>
      </c>
      <c r="P84" s="12">
        <v>1.0439393280890088</v>
      </c>
      <c r="Q84" s="12">
        <v>1.0536368228311654</v>
      </c>
      <c r="R84" s="12">
        <v>1.06</v>
      </c>
      <c r="S84" s="12">
        <v>1.1499999999999999</v>
      </c>
      <c r="T84" s="18">
        <v>1.2</v>
      </c>
      <c r="U84" s="62">
        <v>1.2</v>
      </c>
      <c r="V84" s="15">
        <v>1.1000000000000001</v>
      </c>
      <c r="W84" s="15">
        <v>1.2</v>
      </c>
      <c r="X84" s="15">
        <v>1.2</v>
      </c>
      <c r="Y84" s="15">
        <v>1.2</v>
      </c>
      <c r="Z84" s="15">
        <v>1.3</v>
      </c>
      <c r="AA84" s="15">
        <v>1.3</v>
      </c>
      <c r="AB84" s="15">
        <v>1.4</v>
      </c>
      <c r="AC84" s="15">
        <v>1.4</v>
      </c>
    </row>
    <row r="85" spans="1:29" x14ac:dyDescent="0.2">
      <c r="A85" s="30" t="s">
        <v>73</v>
      </c>
      <c r="B85" s="12">
        <v>4.02796097982666</v>
      </c>
      <c r="C85" s="12">
        <v>5.0883443967200312</v>
      </c>
      <c r="D85" s="12">
        <v>5.0997436238736524</v>
      </c>
      <c r="E85" s="12">
        <v>5.4855956168257336</v>
      </c>
      <c r="F85" s="12">
        <v>6.5516229752100754</v>
      </c>
      <c r="G85" s="12">
        <v>7.8179443718914108</v>
      </c>
      <c r="H85" s="12">
        <v>8.2068905892015742</v>
      </c>
      <c r="I85" s="12">
        <v>6.4071284041706935</v>
      </c>
      <c r="J85" s="12">
        <v>7.1345737420592972</v>
      </c>
      <c r="K85" s="12">
        <v>7.4138592664404595</v>
      </c>
      <c r="L85" s="12">
        <v>7.8628732524654072</v>
      </c>
      <c r="M85" s="12">
        <v>8.3327955254383141</v>
      </c>
      <c r="N85" s="12">
        <v>9.3792385065266224</v>
      </c>
      <c r="O85" s="12">
        <v>10.862654237836091</v>
      </c>
      <c r="P85" s="12">
        <v>10.734929810074318</v>
      </c>
      <c r="Q85" s="12">
        <v>12.266384644525823</v>
      </c>
      <c r="R85" s="12">
        <v>13.37</v>
      </c>
      <c r="S85" s="12">
        <v>12.77</v>
      </c>
      <c r="T85" s="18">
        <v>14.39</v>
      </c>
      <c r="U85" s="62">
        <v>16.2</v>
      </c>
      <c r="V85" s="15">
        <v>16.899999999999999</v>
      </c>
      <c r="W85" s="15">
        <v>18</v>
      </c>
      <c r="X85" s="15">
        <v>17.8</v>
      </c>
      <c r="Y85" s="15">
        <v>18.2</v>
      </c>
      <c r="Z85" s="15">
        <v>18.8</v>
      </c>
      <c r="AA85" s="15">
        <v>19</v>
      </c>
      <c r="AB85" s="15">
        <v>20</v>
      </c>
      <c r="AC85" s="15">
        <v>20.100000000000001</v>
      </c>
    </row>
    <row r="86" spans="1:29" x14ac:dyDescent="0.2">
      <c r="A86" s="93" t="s">
        <v>80</v>
      </c>
      <c r="B86" s="79" t="s">
        <v>59</v>
      </c>
      <c r="C86" s="79" t="s">
        <v>59</v>
      </c>
      <c r="D86" s="79" t="s">
        <v>59</v>
      </c>
      <c r="E86" s="79" t="s">
        <v>59</v>
      </c>
      <c r="F86" s="79" t="s">
        <v>59</v>
      </c>
      <c r="G86" s="79" t="s">
        <v>59</v>
      </c>
      <c r="H86" s="79" t="s">
        <v>59</v>
      </c>
      <c r="I86" s="79" t="s">
        <v>59</v>
      </c>
      <c r="J86" s="79" t="s">
        <v>59</v>
      </c>
      <c r="K86" s="79" t="s">
        <v>59</v>
      </c>
      <c r="L86" s="79" t="s">
        <v>59</v>
      </c>
      <c r="M86" s="79" t="s">
        <v>59</v>
      </c>
      <c r="N86" s="79" t="s">
        <v>59</v>
      </c>
      <c r="O86" s="79" t="s">
        <v>59</v>
      </c>
      <c r="P86" s="79" t="s">
        <v>59</v>
      </c>
      <c r="Q86" s="79" t="s">
        <v>59</v>
      </c>
      <c r="R86" s="79" t="s">
        <v>59</v>
      </c>
      <c r="S86" s="79" t="s">
        <v>59</v>
      </c>
      <c r="T86" s="79" t="s">
        <v>59</v>
      </c>
      <c r="U86" s="103">
        <v>3.7</v>
      </c>
      <c r="V86" s="104">
        <v>3.8</v>
      </c>
      <c r="W86" s="104">
        <v>3.9</v>
      </c>
      <c r="X86" s="104">
        <v>3.8</v>
      </c>
      <c r="Y86" s="104">
        <v>4</v>
      </c>
      <c r="Z86" s="104">
        <v>4.2</v>
      </c>
      <c r="AA86" s="104">
        <v>4.3</v>
      </c>
      <c r="AB86" s="104">
        <v>4.4000000000000004</v>
      </c>
      <c r="AC86" s="104">
        <v>4</v>
      </c>
    </row>
    <row r="87" spans="1:29" x14ac:dyDescent="0.2">
      <c r="A87" s="93" t="s">
        <v>81</v>
      </c>
      <c r="B87" s="79" t="s">
        <v>59</v>
      </c>
      <c r="C87" s="79" t="s">
        <v>59</v>
      </c>
      <c r="D87" s="79" t="s">
        <v>59</v>
      </c>
      <c r="E87" s="79" t="s">
        <v>59</v>
      </c>
      <c r="F87" s="79" t="s">
        <v>59</v>
      </c>
      <c r="G87" s="79" t="s">
        <v>59</v>
      </c>
      <c r="H87" s="79" t="s">
        <v>59</v>
      </c>
      <c r="I87" s="79" t="s">
        <v>59</v>
      </c>
      <c r="J87" s="79" t="s">
        <v>59</v>
      </c>
      <c r="K87" s="79" t="s">
        <v>59</v>
      </c>
      <c r="L87" s="79" t="s">
        <v>59</v>
      </c>
      <c r="M87" s="79" t="s">
        <v>59</v>
      </c>
      <c r="N87" s="79" t="s">
        <v>59</v>
      </c>
      <c r="O87" s="79" t="s">
        <v>59</v>
      </c>
      <c r="P87" s="79" t="s">
        <v>59</v>
      </c>
      <c r="Q87" s="79" t="s">
        <v>59</v>
      </c>
      <c r="R87" s="79" t="s">
        <v>59</v>
      </c>
      <c r="S87" s="79" t="s">
        <v>59</v>
      </c>
      <c r="T87" s="79" t="s">
        <v>59</v>
      </c>
      <c r="U87" s="103">
        <v>3.5</v>
      </c>
      <c r="V87" s="104">
        <v>3.3</v>
      </c>
      <c r="W87" s="104">
        <v>3.4</v>
      </c>
      <c r="X87" s="104">
        <v>3.3</v>
      </c>
      <c r="Y87" s="104">
        <v>3.3</v>
      </c>
      <c r="Z87" s="104">
        <v>3.5</v>
      </c>
      <c r="AA87" s="104">
        <v>3.5</v>
      </c>
      <c r="AB87" s="104">
        <v>3.8</v>
      </c>
      <c r="AC87" s="104">
        <v>3.5</v>
      </c>
    </row>
    <row r="88" spans="1:29" x14ac:dyDescent="0.2">
      <c r="A88" s="101" t="s">
        <v>82</v>
      </c>
      <c r="B88" s="80" t="s">
        <v>59</v>
      </c>
      <c r="C88" s="80" t="s">
        <v>59</v>
      </c>
      <c r="D88" s="80" t="s">
        <v>59</v>
      </c>
      <c r="E88" s="80" t="s">
        <v>59</v>
      </c>
      <c r="F88" s="80" t="s">
        <v>59</v>
      </c>
      <c r="G88" s="80" t="s">
        <v>59</v>
      </c>
      <c r="H88" s="80" t="s">
        <v>59</v>
      </c>
      <c r="I88" s="80" t="s">
        <v>59</v>
      </c>
      <c r="J88" s="80" t="s">
        <v>59</v>
      </c>
      <c r="K88" s="80" t="s">
        <v>59</v>
      </c>
      <c r="L88" s="80" t="s">
        <v>59</v>
      </c>
      <c r="M88" s="80" t="s">
        <v>59</v>
      </c>
      <c r="N88" s="80" t="s">
        <v>59</v>
      </c>
      <c r="O88" s="80" t="s">
        <v>59</v>
      </c>
      <c r="P88" s="80" t="s">
        <v>59</v>
      </c>
      <c r="Q88" s="80" t="s">
        <v>59</v>
      </c>
      <c r="R88" s="80" t="s">
        <v>59</v>
      </c>
      <c r="S88" s="80" t="s">
        <v>59</v>
      </c>
      <c r="T88" s="80" t="s">
        <v>59</v>
      </c>
      <c r="U88" s="105">
        <v>8.9</v>
      </c>
      <c r="V88" s="106">
        <v>9.8000000000000007</v>
      </c>
      <c r="W88" s="106">
        <v>10.7</v>
      </c>
      <c r="X88" s="106">
        <v>10.6</v>
      </c>
      <c r="Y88" s="106">
        <v>10.9</v>
      </c>
      <c r="Z88" s="106">
        <v>11.1</v>
      </c>
      <c r="AA88" s="106">
        <v>11.2</v>
      </c>
      <c r="AB88" s="106">
        <v>11.9</v>
      </c>
      <c r="AC88" s="106">
        <v>12.6</v>
      </c>
    </row>
    <row r="90" spans="1:29" ht="12.75" x14ac:dyDescent="0.2">
      <c r="A90" s="45"/>
      <c r="B90" s="17"/>
      <c r="C90" s="17"/>
      <c r="D90" s="17"/>
      <c r="E90" s="17"/>
      <c r="F90" s="17"/>
      <c r="G90" s="17"/>
      <c r="H90" s="17"/>
      <c r="I90" s="17"/>
      <c r="J90" s="17"/>
      <c r="K90" s="17"/>
      <c r="L90" s="17"/>
      <c r="M90" s="17"/>
      <c r="N90" s="17"/>
      <c r="O90" s="17"/>
      <c r="P90" s="17"/>
      <c r="Q90" s="17"/>
      <c r="R90" s="9"/>
    </row>
    <row r="91" spans="1:29" x14ac:dyDescent="0.2">
      <c r="B91" s="3"/>
      <c r="T91" s="8"/>
      <c r="U91" s="8"/>
      <c r="V91" s="8"/>
      <c r="W91" s="8"/>
      <c r="X91" s="8"/>
      <c r="Y91" s="8"/>
      <c r="Z91" s="8"/>
    </row>
    <row r="92" spans="1:29" x14ac:dyDescent="0.2">
      <c r="B92" s="2"/>
      <c r="T92" s="8"/>
      <c r="U92" s="8"/>
      <c r="V92" s="8"/>
      <c r="W92" s="8"/>
      <c r="X92" s="8"/>
      <c r="Y92" s="8"/>
      <c r="Z92" s="8"/>
    </row>
    <row r="93" spans="1:29" x14ac:dyDescent="0.2">
      <c r="E93" s="2"/>
      <c r="F93" s="2"/>
    </row>
    <row r="94" spans="1:29" x14ac:dyDescent="0.2">
      <c r="E94" s="2"/>
      <c r="F94" s="2"/>
    </row>
  </sheetData>
  <phoneticPr fontId="6" type="noConversion"/>
  <pageMargins left="0" right="0" top="0" bottom="0.59055118110236227" header="0"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Lisez-moi</vt:lpstr>
      <vt:lpstr>Entrées en apprentissage</vt:lpstr>
      <vt:lpstr>'Entrées en apprentissage'!Impression_des_titres</vt:lpstr>
      <vt:lpstr>'Entrées en apprentissage'!Zone_d_impression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bénéficiaires des contrats d'apprentissage, de qualification, d'adaptation er d'orientation</dc:title>
  <dc:creator>Dares - service statistique du ministère du Travail</dc:creator>
  <cp:lastModifiedBy>JF Vuillerme</cp:lastModifiedBy>
  <cp:lastPrinted>2016-04-12T16:02:24Z</cp:lastPrinted>
  <dcterms:created xsi:type="dcterms:W3CDTF">2000-04-10T09:59:35Z</dcterms:created>
  <dcterms:modified xsi:type="dcterms:W3CDTF">2022-02-07T11:43:39Z</dcterms:modified>
</cp:coreProperties>
</file>